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3256" windowHeight="12528"/>
  </bookViews>
  <sheets>
    <sheet name="Comparison Avg Salary" sheetId="1" r:id="rId1"/>
  </sheets>
  <externalReferences>
    <externalReference r:id="rId2"/>
    <externalReference r:id="rId3"/>
    <externalReference r:id="rId4"/>
    <externalReference r:id="rId5"/>
  </externalReferences>
  <definedNames>
    <definedName name="_51002">[1]Districts!#REF!</definedName>
    <definedName name="_xlnm._FilterDatabase" localSheetId="0" hidden="1">'Comparison Avg Salary'!$A$3:$F$154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CTMatchAvg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[2]Sheet2!$B$3:$B$152</definedName>
    <definedName name="District_Attendance_Rate">#REF!</definedName>
    <definedName name="District_Code">#REF!</definedName>
    <definedName name="District_Name">#REF!</definedName>
    <definedName name="District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[3]Districts!#REF!</definedName>
    <definedName name="jolene" hidden="1">[4]LEVIES97!$A$6:$AA$182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Titles" localSheetId="0">'Comparison Avg Salary'!$1:$3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ot_Number_Of_Teachers">#REF!</definedName>
    <definedName name="Total_Expenditure">#REF!</definedName>
    <definedName name="TOTAL_INSTRUCTIONAL_STAFF">#REF!</definedName>
    <definedName name="Y">1</definedName>
  </definedNames>
  <calcPr calcId="145621"/>
</workbook>
</file>

<file path=xl/calcChain.xml><?xml version="1.0" encoding="utf-8"?>
<calcChain xmlns="http://schemas.openxmlformats.org/spreadsheetml/2006/main">
  <c r="E155" i="1" l="1"/>
  <c r="B156" i="1"/>
  <c r="B155" i="1"/>
  <c r="D156" i="1"/>
  <c r="D155" i="1"/>
  <c r="C156" i="1"/>
  <c r="C155" i="1"/>
  <c r="D111" i="1" l="1"/>
  <c r="E111" i="1" s="1"/>
  <c r="D65" i="1"/>
  <c r="E65" i="1" s="1"/>
  <c r="D61" i="1"/>
  <c r="E61" i="1" s="1"/>
  <c r="D18" i="1"/>
  <c r="E18" i="1" s="1"/>
  <c r="D103" i="1"/>
  <c r="E103" i="1" s="1"/>
  <c r="D142" i="1"/>
  <c r="E142" i="1" s="1"/>
  <c r="D114" i="1"/>
  <c r="E114" i="1" s="1"/>
  <c r="D63" i="1"/>
  <c r="E63" i="1" s="1"/>
  <c r="D120" i="1"/>
  <c r="E120" i="1" s="1"/>
  <c r="D121" i="1"/>
  <c r="E121" i="1" s="1"/>
  <c r="D27" i="1"/>
  <c r="E27" i="1" s="1"/>
  <c r="D40" i="1"/>
  <c r="E40" i="1" s="1"/>
  <c r="D60" i="1"/>
  <c r="E60" i="1" s="1"/>
  <c r="D31" i="1"/>
  <c r="E31" i="1" s="1"/>
  <c r="D11" i="1"/>
  <c r="E11" i="1" s="1"/>
  <c r="D51" i="1"/>
  <c r="E51" i="1" s="1"/>
  <c r="D25" i="1"/>
  <c r="E25" i="1" s="1"/>
  <c r="D36" i="1"/>
  <c r="E36" i="1" s="1"/>
  <c r="D97" i="1"/>
  <c r="E97" i="1" s="1"/>
  <c r="D49" i="1"/>
  <c r="E49" i="1" s="1"/>
  <c r="D15" i="1"/>
  <c r="E15" i="1" s="1"/>
  <c r="D33" i="1"/>
  <c r="E33" i="1" s="1"/>
  <c r="D100" i="1"/>
  <c r="E100" i="1" s="1"/>
  <c r="D140" i="1"/>
  <c r="E140" i="1" s="1"/>
  <c r="D137" i="1"/>
  <c r="E137" i="1" s="1"/>
  <c r="D139" i="1"/>
  <c r="E139" i="1" s="1"/>
  <c r="D17" i="1"/>
  <c r="E17" i="1" s="1"/>
  <c r="D113" i="1"/>
  <c r="E113" i="1" s="1"/>
  <c r="D35" i="1"/>
  <c r="E35" i="1" s="1"/>
  <c r="D32" i="1"/>
  <c r="E32" i="1" s="1"/>
  <c r="D119" i="1"/>
  <c r="E119" i="1" s="1"/>
  <c r="D87" i="1"/>
  <c r="E87" i="1" s="1"/>
  <c r="D54" i="1"/>
  <c r="E54" i="1" s="1"/>
  <c r="D76" i="1"/>
  <c r="E76" i="1" s="1"/>
  <c r="D93" i="1"/>
  <c r="E93" i="1" s="1"/>
  <c r="D127" i="1"/>
  <c r="E127" i="1" s="1"/>
  <c r="D8" i="1"/>
  <c r="E8" i="1" s="1"/>
  <c r="D57" i="1"/>
  <c r="E57" i="1" s="1"/>
  <c r="D26" i="1"/>
  <c r="E26" i="1" s="1"/>
  <c r="D53" i="1"/>
  <c r="E53" i="1" s="1"/>
  <c r="D9" i="1"/>
  <c r="E9" i="1" s="1"/>
  <c r="D50" i="1"/>
  <c r="E50" i="1" s="1"/>
  <c r="D69" i="1"/>
  <c r="E69" i="1" s="1"/>
  <c r="D7" i="1"/>
  <c r="E7" i="1" s="1"/>
  <c r="D56" i="1"/>
  <c r="E56" i="1" s="1"/>
  <c r="D10" i="1"/>
  <c r="E10" i="1" s="1"/>
  <c r="D116" i="1"/>
  <c r="E116" i="1" s="1"/>
  <c r="D19" i="1"/>
  <c r="E19" i="1" s="1"/>
  <c r="D84" i="1"/>
  <c r="E84" i="1" s="1"/>
  <c r="D150" i="1"/>
  <c r="E150" i="1" s="1"/>
  <c r="D145" i="1"/>
  <c r="E145" i="1" s="1"/>
  <c r="D86" i="1"/>
  <c r="E86" i="1" s="1"/>
  <c r="D64" i="1"/>
  <c r="E64" i="1" s="1"/>
  <c r="D46" i="1"/>
  <c r="E46" i="1" s="1"/>
  <c r="D55" i="1"/>
  <c r="E55" i="1" s="1"/>
  <c r="D13" i="1"/>
  <c r="E13" i="1" s="1"/>
  <c r="D5" i="1"/>
  <c r="E5" i="1" s="1"/>
  <c r="D134" i="1"/>
  <c r="E134" i="1" s="1"/>
  <c r="D109" i="1"/>
  <c r="E109" i="1" s="1"/>
  <c r="D126" i="1"/>
  <c r="E126" i="1" s="1"/>
  <c r="D34" i="1"/>
  <c r="E34" i="1" s="1"/>
  <c r="D151" i="1"/>
  <c r="E151" i="1" s="1"/>
  <c r="D42" i="1"/>
  <c r="E42" i="1" s="1"/>
  <c r="D6" i="1"/>
  <c r="E6" i="1" s="1"/>
  <c r="D128" i="1"/>
  <c r="E128" i="1" s="1"/>
  <c r="D129" i="1"/>
  <c r="E129" i="1" s="1"/>
  <c r="D115" i="1"/>
  <c r="E115" i="1" s="1"/>
  <c r="D122" i="1"/>
  <c r="E122" i="1" s="1"/>
  <c r="D96" i="1"/>
  <c r="E96" i="1" s="1"/>
  <c r="D90" i="1"/>
  <c r="E90" i="1" s="1"/>
  <c r="D118" i="1"/>
  <c r="E118" i="1" s="1"/>
  <c r="D82" i="1"/>
  <c r="E82" i="1" s="1"/>
  <c r="D20" i="1"/>
  <c r="E20" i="1" s="1"/>
  <c r="D62" i="1"/>
  <c r="E62" i="1" s="1"/>
  <c r="D44" i="1"/>
  <c r="E44" i="1" s="1"/>
  <c r="D39" i="1"/>
  <c r="E39" i="1" s="1"/>
  <c r="D125" i="1"/>
  <c r="E125" i="1" s="1"/>
  <c r="D135" i="1"/>
  <c r="E135" i="1" s="1"/>
  <c r="D12" i="1"/>
  <c r="E12" i="1" s="1"/>
  <c r="D123" i="1"/>
  <c r="E123" i="1" s="1"/>
  <c r="D80" i="1"/>
  <c r="E80" i="1" s="1"/>
  <c r="D92" i="1"/>
  <c r="E92" i="1" s="1"/>
  <c r="D41" i="1"/>
  <c r="E41" i="1" s="1"/>
  <c r="D68" i="1"/>
  <c r="E68" i="1" s="1"/>
  <c r="D47" i="1"/>
  <c r="E47" i="1" s="1"/>
  <c r="D16" i="1"/>
  <c r="E16" i="1" s="1"/>
  <c r="D102" i="1"/>
  <c r="E102" i="1" s="1"/>
  <c r="D112" i="1"/>
  <c r="E112" i="1" s="1"/>
  <c r="D131" i="1"/>
  <c r="E131" i="1" s="1"/>
  <c r="D4" i="1"/>
  <c r="E4" i="1" s="1"/>
  <c r="D14" i="1"/>
  <c r="E14" i="1" s="1"/>
  <c r="D138" i="1"/>
  <c r="E138" i="1" s="1"/>
  <c r="D24" i="1"/>
  <c r="E24" i="1" s="1"/>
  <c r="D67" i="1"/>
  <c r="E67" i="1" s="1"/>
  <c r="D43" i="1"/>
  <c r="E43" i="1" s="1"/>
  <c r="D38" i="1"/>
  <c r="E38" i="1" s="1"/>
  <c r="D153" i="1"/>
  <c r="E153" i="1" s="1"/>
  <c r="D136" i="1"/>
  <c r="E136" i="1" s="1"/>
  <c r="D106" i="1"/>
  <c r="E106" i="1" s="1"/>
  <c r="D117" i="1"/>
  <c r="E117" i="1" s="1"/>
  <c r="D104" i="1"/>
  <c r="E104" i="1" s="1"/>
  <c r="D58" i="1"/>
  <c r="E58" i="1" s="1"/>
  <c r="D85" i="1"/>
  <c r="E85" i="1" s="1"/>
  <c r="D130" i="1"/>
  <c r="E130" i="1" s="1"/>
  <c r="D91" i="1"/>
  <c r="E91" i="1" s="1"/>
  <c r="D71" i="1"/>
  <c r="E71" i="1" s="1"/>
  <c r="D66" i="1"/>
  <c r="E66" i="1" s="1"/>
  <c r="D23" i="1"/>
  <c r="E23" i="1" s="1"/>
  <c r="D78" i="1"/>
  <c r="E78" i="1" s="1"/>
  <c r="D143" i="1"/>
  <c r="E143" i="1" s="1"/>
  <c r="D95" i="1"/>
  <c r="E95" i="1" s="1"/>
  <c r="D148" i="1"/>
  <c r="E148" i="1" s="1"/>
  <c r="D83" i="1"/>
  <c r="E83" i="1" s="1"/>
  <c r="D48" i="1"/>
  <c r="E48" i="1" s="1"/>
  <c r="D77" i="1"/>
  <c r="E77" i="1" s="1"/>
  <c r="D101" i="1"/>
  <c r="E101" i="1" s="1"/>
  <c r="D75" i="1"/>
  <c r="E75" i="1" s="1"/>
  <c r="D89" i="1"/>
  <c r="E89" i="1" s="1"/>
  <c r="D132" i="1"/>
  <c r="E132" i="1" s="1"/>
  <c r="D152" i="1"/>
  <c r="E152" i="1" s="1"/>
  <c r="D147" i="1"/>
  <c r="E147" i="1" s="1"/>
  <c r="D81" i="1"/>
  <c r="E81" i="1" s="1"/>
  <c r="D107" i="1"/>
  <c r="E107" i="1" s="1"/>
  <c r="D70" i="1"/>
  <c r="E70" i="1" s="1"/>
  <c r="D108" i="1"/>
  <c r="E108" i="1" s="1"/>
  <c r="D149" i="1"/>
  <c r="E149" i="1" s="1"/>
  <c r="D52" i="1"/>
  <c r="E52" i="1" s="1"/>
  <c r="D144" i="1"/>
  <c r="E144" i="1" s="1"/>
  <c r="D74" i="1"/>
  <c r="E74" i="1" s="1"/>
  <c r="D79" i="1"/>
  <c r="E79" i="1" s="1"/>
  <c r="D105" i="1"/>
  <c r="E105" i="1" s="1"/>
  <c r="D59" i="1"/>
  <c r="E59" i="1" s="1"/>
  <c r="D110" i="1"/>
  <c r="E110" i="1" s="1"/>
  <c r="D73" i="1"/>
  <c r="E73" i="1" s="1"/>
  <c r="D124" i="1"/>
  <c r="E124" i="1" s="1"/>
  <c r="D72" i="1"/>
  <c r="E72" i="1" s="1"/>
  <c r="D37" i="1"/>
  <c r="E37" i="1" s="1"/>
  <c r="D21" i="1"/>
  <c r="E21" i="1" s="1"/>
  <c r="D88" i="1"/>
  <c r="E88" i="1" s="1"/>
  <c r="D29" i="1"/>
  <c r="E29" i="1" s="1"/>
  <c r="D133" i="1"/>
  <c r="E133" i="1" s="1"/>
  <c r="D99" i="1"/>
  <c r="E99" i="1" s="1"/>
  <c r="D98" i="1"/>
  <c r="E98" i="1" s="1"/>
  <c r="D45" i="1"/>
  <c r="E45" i="1" s="1"/>
  <c r="D141" i="1"/>
  <c r="E141" i="1" s="1"/>
  <c r="D94" i="1"/>
  <c r="E94" i="1" s="1"/>
  <c r="D30" i="1"/>
  <c r="E30" i="1" s="1"/>
  <c r="D28" i="1"/>
  <c r="E28" i="1" s="1"/>
  <c r="D22" i="1"/>
  <c r="E22" i="1" s="1"/>
  <c r="D146" i="1"/>
  <c r="E146" i="1" s="1"/>
</calcChain>
</file>

<file path=xl/sharedStrings.xml><?xml version="1.0" encoding="utf-8"?>
<sst xmlns="http://schemas.openxmlformats.org/spreadsheetml/2006/main" count="158" uniqueCount="158">
  <si>
    <t>School District</t>
  </si>
  <si>
    <r>
      <rPr>
        <b/>
        <sz val="12"/>
        <color theme="1"/>
        <rFont val="Calibri"/>
        <family val="2"/>
        <scheme val="minor"/>
      </rPr>
      <t>Projected</t>
    </r>
    <r>
      <rPr>
        <sz val="12"/>
        <color theme="1"/>
        <rFont val="Calibri"/>
        <family val="2"/>
        <scheme val="minor"/>
      </rPr>
      <t xml:space="preserve"> Average Salary FY17</t>
    </r>
  </si>
  <si>
    <t>PLANKINTON</t>
  </si>
  <si>
    <t>WHITE LAKE</t>
  </si>
  <si>
    <t>HURON</t>
  </si>
  <si>
    <t>IROQUOIS</t>
  </si>
  <si>
    <t>WOLSEY-WESSINGTON</t>
  </si>
  <si>
    <t>BENNETT COUNTY</t>
  </si>
  <si>
    <t>AVON</t>
  </si>
  <si>
    <t>BON HOMME</t>
  </si>
  <si>
    <t>SCOTLAND</t>
  </si>
  <si>
    <t>BROOKINGS</t>
  </si>
  <si>
    <t>ELKTON</t>
  </si>
  <si>
    <t>SIOUX VALLEY</t>
  </si>
  <si>
    <t>DEUBROOK AREA</t>
  </si>
  <si>
    <t>ABERDEEN</t>
  </si>
  <si>
    <t>FREDERICK AREA</t>
  </si>
  <si>
    <t>WARNER</t>
  </si>
  <si>
    <t>GROTON AREA</t>
  </si>
  <si>
    <t>CHAMBERLAIN</t>
  </si>
  <si>
    <t>KIMBALL</t>
  </si>
  <si>
    <t>BELLE FOURCHE</t>
  </si>
  <si>
    <t>NEWELL</t>
  </si>
  <si>
    <t>HERREID</t>
  </si>
  <si>
    <t>ANDES CENTRAL</t>
  </si>
  <si>
    <t>WAGNER COMMUNITY</t>
  </si>
  <si>
    <t>PLATTE-GEDDES</t>
  </si>
  <si>
    <t>CLARK</t>
  </si>
  <si>
    <t>WILLOW LAKE</t>
  </si>
  <si>
    <t>VERMILLION</t>
  </si>
  <si>
    <t>IRENE - WAKONDA</t>
  </si>
  <si>
    <t>FLORENCE</t>
  </si>
  <si>
    <t>HENRY</t>
  </si>
  <si>
    <t>WATERTOWN</t>
  </si>
  <si>
    <t>WAVERLY</t>
  </si>
  <si>
    <t>MCINTOSH</t>
  </si>
  <si>
    <t>MCLAUGHLIN</t>
  </si>
  <si>
    <t>SMEE</t>
  </si>
  <si>
    <t>CUSTER</t>
  </si>
  <si>
    <t>ELK MOUNTAIN</t>
  </si>
  <si>
    <t>ETHAN</t>
  </si>
  <si>
    <t>MITCHELL</t>
  </si>
  <si>
    <t>MOUNT VERNON</t>
  </si>
  <si>
    <t>WAUBAY</t>
  </si>
  <si>
    <t>WEBSTER</t>
  </si>
  <si>
    <t>DEUEL</t>
  </si>
  <si>
    <t>EAGLE BUTTE</t>
  </si>
  <si>
    <t>TIMBER LAKE</t>
  </si>
  <si>
    <t>ARMOUR</t>
  </si>
  <si>
    <t>CORSICA-STICKNEY</t>
  </si>
  <si>
    <t>BOWDLE</t>
  </si>
  <si>
    <t>EDMUNDS CENTRAL</t>
  </si>
  <si>
    <t>IPSWICH</t>
  </si>
  <si>
    <t>EDGEMONT</t>
  </si>
  <si>
    <t>HOT SPRINGS</t>
  </si>
  <si>
    <t>OELRICHS</t>
  </si>
  <si>
    <t>FAULKTON AREA</t>
  </si>
  <si>
    <t>BIG STONE CITY</t>
  </si>
  <si>
    <t>GRANT-DEUEL</t>
  </si>
  <si>
    <t>MILBANK</t>
  </si>
  <si>
    <t>BURKE</t>
  </si>
  <si>
    <t>GREGORY</t>
  </si>
  <si>
    <t>SOUTH CENTRAL</t>
  </si>
  <si>
    <t>HAAKON</t>
  </si>
  <si>
    <t>CASTLEWOOD</t>
  </si>
  <si>
    <t>ESTELLINE</t>
  </si>
  <si>
    <t>HAMLIN</t>
  </si>
  <si>
    <t>MILLER AREA</t>
  </si>
  <si>
    <t>HANSON</t>
  </si>
  <si>
    <t>BRIDGEWATER-EMERY</t>
  </si>
  <si>
    <t>HARDING COUNTY</t>
  </si>
  <si>
    <t>PIERRE</t>
  </si>
  <si>
    <t>FREEMAN</t>
  </si>
  <si>
    <t>MENNO</t>
  </si>
  <si>
    <t>PARKSTON</t>
  </si>
  <si>
    <t>TRIPP-DELMONT</t>
  </si>
  <si>
    <t>HIGHMORE-HARROLD</t>
  </si>
  <si>
    <t>KADOKA AREA</t>
  </si>
  <si>
    <t>WESSINGTON SPRINGS</t>
  </si>
  <si>
    <t>JONES COUNTY</t>
  </si>
  <si>
    <t>ARLINGTON</t>
  </si>
  <si>
    <t>DE SMET</t>
  </si>
  <si>
    <t>LAKE PRESTON</t>
  </si>
  <si>
    <t>CHESTER AREA</t>
  </si>
  <si>
    <t>MADISON  CENTRAL</t>
  </si>
  <si>
    <t>RUTLAND</t>
  </si>
  <si>
    <t>OLDHAM-RAMONA</t>
  </si>
  <si>
    <t>LEAD-DEADWOOD</t>
  </si>
  <si>
    <t>SPEARFISH</t>
  </si>
  <si>
    <t>CANTON</t>
  </si>
  <si>
    <t>HARRISBURG</t>
  </si>
  <si>
    <t>LENNOX</t>
  </si>
  <si>
    <t>TEA AREA</t>
  </si>
  <si>
    <t>LYMAN</t>
  </si>
  <si>
    <t>CANISTOTA</t>
  </si>
  <si>
    <t>MONTROSE</t>
  </si>
  <si>
    <t>MCCOOK CENTRAL</t>
  </si>
  <si>
    <t>EUREKA</t>
  </si>
  <si>
    <t>LEOLA</t>
  </si>
  <si>
    <t>BRITTON - HECLA</t>
  </si>
  <si>
    <t>LANGFORD</t>
  </si>
  <si>
    <t>MEADE</t>
  </si>
  <si>
    <t>FAITH</t>
  </si>
  <si>
    <t>WHITE RIVER</t>
  </si>
  <si>
    <t>HOWARD</t>
  </si>
  <si>
    <t>BALTIC</t>
  </si>
  <si>
    <t>BRANDON VALLEY</t>
  </si>
  <si>
    <t>DELL RAPIDS</t>
  </si>
  <si>
    <t>GARRETSON</t>
  </si>
  <si>
    <t>SIOUX FALLS</t>
  </si>
  <si>
    <t>TRI-VALLEY</t>
  </si>
  <si>
    <t>WEST CENTRAL</t>
  </si>
  <si>
    <t>FLANDREAU</t>
  </si>
  <si>
    <t>COLMAN-EGAN</t>
  </si>
  <si>
    <t>DOUGLAS</t>
  </si>
  <si>
    <t>HILL CITY</t>
  </si>
  <si>
    <t>NEW UNDERWOOD</t>
  </si>
  <si>
    <t>RAPID CITY</t>
  </si>
  <si>
    <t>WALL</t>
  </si>
  <si>
    <t>BISON</t>
  </si>
  <si>
    <t>LEMMON</t>
  </si>
  <si>
    <t>GETTYSBURG</t>
  </si>
  <si>
    <t>HOVEN</t>
  </si>
  <si>
    <t>SISSETON PUBLIC</t>
  </si>
  <si>
    <t>ROSHOLT</t>
  </si>
  <si>
    <t>SUMMIT</t>
  </si>
  <si>
    <t>WILMOT</t>
  </si>
  <si>
    <t>WOONSOCKET</t>
  </si>
  <si>
    <t>SANBORN CENTRAL</t>
  </si>
  <si>
    <t>DOLAND</t>
  </si>
  <si>
    <t>REDFIELD</t>
  </si>
  <si>
    <t>HITCHCOCK-TULARE</t>
  </si>
  <si>
    <t>NORTHWESTERN AREA</t>
  </si>
  <si>
    <t>STANLEY COUNTY</t>
  </si>
  <si>
    <t>AGAR - BLUNT - ONIDA</t>
  </si>
  <si>
    <t>WINNER</t>
  </si>
  <si>
    <t>COLOME CONSOLIDATED</t>
  </si>
  <si>
    <t>CENTERVILLE</t>
  </si>
  <si>
    <t>MARION</t>
  </si>
  <si>
    <t>PARKER</t>
  </si>
  <si>
    <t>VIBORG-HURLEY</t>
  </si>
  <si>
    <t>ALCESTER-HUDSON</t>
  </si>
  <si>
    <t>BERESFORD</t>
  </si>
  <si>
    <t>ELK POINT-JEFFERSON</t>
  </si>
  <si>
    <t>DAKOTA VALLEY</t>
  </si>
  <si>
    <t>SELBY AREA</t>
  </si>
  <si>
    <t>MOBRIDGE - POLLOCK</t>
  </si>
  <si>
    <t>GAYVILLE-VOLIN</t>
  </si>
  <si>
    <t>YANKTON</t>
  </si>
  <si>
    <t>DUPREE</t>
  </si>
  <si>
    <t xml:space="preserve">OGLALA LAKOTA </t>
  </si>
  <si>
    <t>TODD COUNTY</t>
  </si>
  <si>
    <t>Comparison Actual FY16 vs Projected FY17 Average Teacher Salary</t>
  </si>
  <si>
    <r>
      <rPr>
        <b/>
        <sz val="12"/>
        <color theme="1"/>
        <rFont val="Calibri"/>
        <family val="2"/>
        <scheme val="minor"/>
      </rPr>
      <t>Actual</t>
    </r>
    <r>
      <rPr>
        <sz val="12"/>
        <color theme="1"/>
        <rFont val="Calibri"/>
        <family val="2"/>
        <scheme val="minor"/>
      </rPr>
      <t xml:space="preserve"> Average Salary FY16</t>
    </r>
  </si>
  <si>
    <t>Percentage Increase</t>
  </si>
  <si>
    <t>Dollar Increase</t>
  </si>
  <si>
    <t>State Average</t>
  </si>
  <si>
    <t>Data as of 11/17/16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</si>
</sst>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#,##0"/>
    <numFmt numFmtId="165" formatCode="General_)"/>
    <numFmt numFmtId="166" formatCode="0.0%"/>
    <numFmt numFmtId="167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Segoe U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165" fontId="5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7" fillId="0" borderId="0"/>
  </cellStyleXfs>
  <cellXfs count="26">
    <xf numFmtId="0" fontId="0" fillId="0" borderId="0" xfId="0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164" fontId="0" fillId="0" borderId="0" xfId="1" applyNumberFormat="1" applyFont="1" applyFill="1"/>
    <xf numFmtId="10" fontId="0" fillId="0" borderId="0" xfId="0" applyNumberFormat="1" applyFill="1"/>
    <xf numFmtId="0" fontId="3" fillId="2" borderId="1" xfId="0" applyFont="1" applyFill="1" applyBorder="1"/>
    <xf numFmtId="0" fontId="0" fillId="0" borderId="2" xfId="0" applyBorder="1"/>
    <xf numFmtId="164" fontId="0" fillId="0" borderId="2" xfId="0" applyNumberFormat="1" applyBorder="1"/>
    <xf numFmtId="164" fontId="9" fillId="3" borderId="3" xfId="0" applyNumberFormat="1" applyFont="1" applyFill="1" applyBorder="1"/>
    <xf numFmtId="0" fontId="9" fillId="3" borderId="5" xfId="0" applyFont="1" applyFill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164" fontId="0" fillId="0" borderId="0" xfId="0" applyNumberFormat="1" applyBorder="1"/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0" borderId="9" xfId="0" applyBorder="1"/>
    <xf numFmtId="166" fontId="0" fillId="0" borderId="0" xfId="1" applyNumberFormat="1" applyFont="1"/>
    <xf numFmtId="166" fontId="0" fillId="0" borderId="0" xfId="1" applyNumberFormat="1" applyFont="1" applyBorder="1"/>
    <xf numFmtId="166" fontId="0" fillId="0" borderId="2" xfId="1" applyNumberFormat="1" applyFont="1" applyBorder="1"/>
    <xf numFmtId="166" fontId="9" fillId="3" borderId="4" xfId="0" applyNumberFormat="1" applyFont="1" applyFill="1" applyBorder="1"/>
    <xf numFmtId="0" fontId="10" fillId="0" borderId="0" xfId="0" applyFont="1"/>
    <xf numFmtId="167" fontId="0" fillId="0" borderId="0" xfId="0" applyNumberFormat="1"/>
    <xf numFmtId="166" fontId="0" fillId="0" borderId="0" xfId="1" applyNumberFormat="1" applyFont="1" applyFill="1" applyBorder="1"/>
  </cellXfs>
  <cellStyles count="12">
    <cellStyle name="Comma 2" xfId="3"/>
    <cellStyle name="Normal" xfId="0" builtinId="0"/>
    <cellStyle name="Normal 10" xfId="4"/>
    <cellStyle name="Normal 2" xfId="2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oe.sd.gov/Temp/Temporary%20Internet%20Files/Content.Outlook/ZRB8MKUL/Est%20Impact%20By%20District_UseTh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AID/HISTORIC/PRO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%20Aid/FY99/finalest/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mpact by District"/>
      <sheetName val="Assumptions"/>
      <sheetName val="Impact by District_Formula"/>
      <sheetName val="Sliding Scale"/>
      <sheetName val="Sparse Districts and SSA"/>
      <sheetName val="SA v GFR"/>
      <sheetName val="Other Revenues"/>
      <sheetName val="CO"/>
      <sheetName val="Pension"/>
      <sheetName val="Levies Impact"/>
      <sheetName val="NonSalBenCosts"/>
      <sheetName val="OR"/>
      <sheetName val="Sheet2"/>
      <sheetName val="FY16 GSA"/>
      <sheetName val="Distric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Aberdeen 06-1</v>
          </cell>
        </row>
        <row r="4">
          <cell r="B4" t="str">
            <v>Agar-Blunt-Onida 58-3</v>
          </cell>
        </row>
        <row r="5">
          <cell r="B5" t="str">
            <v>Alcester-Hudson 61-1</v>
          </cell>
        </row>
        <row r="6">
          <cell r="B6" t="str">
            <v>Andes Central 11-1</v>
          </cell>
        </row>
        <row r="7">
          <cell r="B7" t="str">
            <v>Arlington 38-1</v>
          </cell>
        </row>
        <row r="8">
          <cell r="B8" t="str">
            <v>Armour 21-1</v>
          </cell>
        </row>
        <row r="9">
          <cell r="B9" t="str">
            <v>Avon 04-1</v>
          </cell>
        </row>
        <row r="10">
          <cell r="B10" t="str">
            <v>Baltic 49-1</v>
          </cell>
        </row>
        <row r="11">
          <cell r="B11" t="str">
            <v>Belle Fourche 09-1</v>
          </cell>
        </row>
        <row r="12">
          <cell r="B12" t="str">
            <v>Bennett County 03-1</v>
          </cell>
        </row>
        <row r="13">
          <cell r="B13" t="str">
            <v>Beresford 61-2</v>
          </cell>
        </row>
        <row r="14">
          <cell r="B14" t="str">
            <v>Big Stone City 25-1</v>
          </cell>
        </row>
        <row r="15">
          <cell r="B15" t="str">
            <v>Bison 52-1</v>
          </cell>
        </row>
        <row r="16">
          <cell r="B16" t="str">
            <v>Bon Homme 04-2</v>
          </cell>
        </row>
        <row r="17">
          <cell r="B17" t="str">
            <v>Bowdle 22-1</v>
          </cell>
        </row>
        <row r="18">
          <cell r="B18" t="str">
            <v>Brandon Valley 49-2</v>
          </cell>
        </row>
        <row r="19">
          <cell r="B19" t="str">
            <v>Bridgewater-Emery 30-3</v>
          </cell>
        </row>
        <row r="20">
          <cell r="B20" t="str">
            <v>Britton - Hecla 45-4</v>
          </cell>
        </row>
        <row r="21">
          <cell r="B21" t="str">
            <v>Brookings 05-1</v>
          </cell>
        </row>
        <row r="22">
          <cell r="B22" t="str">
            <v>Burke 26-2</v>
          </cell>
        </row>
        <row r="23">
          <cell r="B23" t="str">
            <v>Canistota 43-1</v>
          </cell>
        </row>
        <row r="24">
          <cell r="B24" t="str">
            <v>Canton 41-1</v>
          </cell>
        </row>
        <row r="25">
          <cell r="B25" t="str">
            <v>Castlewood 28-1</v>
          </cell>
        </row>
        <row r="26">
          <cell r="B26" t="str">
            <v>Centerville 60-1</v>
          </cell>
        </row>
        <row r="27">
          <cell r="B27" t="str">
            <v>Chamberlain 07-1</v>
          </cell>
        </row>
        <row r="28">
          <cell r="B28" t="str">
            <v>Chester 39-1</v>
          </cell>
        </row>
        <row r="29">
          <cell r="B29" t="str">
            <v>Clark 12-2</v>
          </cell>
        </row>
        <row r="30">
          <cell r="B30" t="str">
            <v>Colman-Egan 50-5</v>
          </cell>
        </row>
        <row r="31">
          <cell r="B31" t="str">
            <v>Colome Consolidated 59-3</v>
          </cell>
        </row>
        <row r="32">
          <cell r="B32" t="str">
            <v>Corsica-Stickney 21-3</v>
          </cell>
        </row>
        <row r="33">
          <cell r="B33" t="str">
            <v>Custer 16-1</v>
          </cell>
        </row>
        <row r="34">
          <cell r="B34" t="str">
            <v>Dakota Valley 61-8</v>
          </cell>
        </row>
        <row r="35">
          <cell r="B35" t="str">
            <v>De Smet 38-2</v>
          </cell>
        </row>
        <row r="36">
          <cell r="B36" t="str">
            <v>Dell Rapids 49-3</v>
          </cell>
        </row>
        <row r="37">
          <cell r="B37" t="str">
            <v>Deubrook 05-6</v>
          </cell>
        </row>
        <row r="38">
          <cell r="B38" t="str">
            <v>Deuel 19-4</v>
          </cell>
        </row>
        <row r="39">
          <cell r="B39" t="str">
            <v>Doland 56-2</v>
          </cell>
        </row>
        <row r="40">
          <cell r="B40" t="str">
            <v>Douglas 51-1</v>
          </cell>
        </row>
        <row r="41">
          <cell r="B41" t="str">
            <v>Dupree 64-2</v>
          </cell>
        </row>
        <row r="42">
          <cell r="B42" t="str">
            <v>Eagle Butte 20-1</v>
          </cell>
        </row>
        <row r="43">
          <cell r="B43" t="str">
            <v>Edgemont 23-1</v>
          </cell>
        </row>
        <row r="44">
          <cell r="B44" t="str">
            <v>Edmunds Central 22-5</v>
          </cell>
        </row>
        <row r="45">
          <cell r="B45" t="str">
            <v>Elk Mountain 16-2</v>
          </cell>
        </row>
        <row r="46">
          <cell r="B46" t="str">
            <v>Elk Point-Jefferson 61-7</v>
          </cell>
        </row>
        <row r="47">
          <cell r="B47" t="str">
            <v>Elkton 05-3</v>
          </cell>
        </row>
        <row r="48">
          <cell r="B48" t="str">
            <v>Estelline 28-2</v>
          </cell>
        </row>
        <row r="49">
          <cell r="B49" t="str">
            <v>Ethan 17-1</v>
          </cell>
        </row>
        <row r="50">
          <cell r="B50" t="str">
            <v>Eureka 44-1</v>
          </cell>
        </row>
        <row r="51">
          <cell r="B51" t="str">
            <v>Faith 46-2</v>
          </cell>
        </row>
        <row r="52">
          <cell r="B52" t="str">
            <v>Faulkton Area 24-4</v>
          </cell>
        </row>
        <row r="53">
          <cell r="B53" t="str">
            <v>Flandreau 50-3</v>
          </cell>
        </row>
        <row r="54">
          <cell r="B54" t="str">
            <v>Florence 14-1</v>
          </cell>
        </row>
        <row r="55">
          <cell r="B55" t="str">
            <v>Frederick Area 06-2</v>
          </cell>
        </row>
        <row r="56">
          <cell r="B56" t="str">
            <v>Freeman 33-1</v>
          </cell>
        </row>
        <row r="57">
          <cell r="B57" t="str">
            <v>Garretson 49-4</v>
          </cell>
        </row>
        <row r="58">
          <cell r="B58" t="str">
            <v>Gayville-Volin 63-1</v>
          </cell>
        </row>
        <row r="59">
          <cell r="B59" t="str">
            <v>Gettysburg 53-1</v>
          </cell>
        </row>
        <row r="60">
          <cell r="B60" t="str">
            <v>Grant-Deuel 25-3</v>
          </cell>
        </row>
        <row r="61">
          <cell r="B61" t="str">
            <v>Gregory 26-4</v>
          </cell>
        </row>
        <row r="62">
          <cell r="B62" t="str">
            <v>Groton Area 06-6</v>
          </cell>
        </row>
        <row r="63">
          <cell r="B63" t="str">
            <v>Haakon 27-1</v>
          </cell>
        </row>
        <row r="64">
          <cell r="B64" t="str">
            <v>Hamlin 28-3</v>
          </cell>
        </row>
        <row r="65">
          <cell r="B65" t="str">
            <v>Hanson 30-1</v>
          </cell>
        </row>
        <row r="66">
          <cell r="B66" t="str">
            <v>Harding County 31-1</v>
          </cell>
        </row>
        <row r="67">
          <cell r="B67" t="str">
            <v>Harrisburg 41-2</v>
          </cell>
        </row>
        <row r="68">
          <cell r="B68" t="str">
            <v>Henry 14-2</v>
          </cell>
        </row>
        <row r="69">
          <cell r="B69" t="str">
            <v>Herreid 10-1</v>
          </cell>
        </row>
        <row r="70">
          <cell r="B70" t="str">
            <v>Highmore-Harrold 34-2</v>
          </cell>
        </row>
        <row r="71">
          <cell r="B71" t="str">
            <v>Hill City 51-2</v>
          </cell>
        </row>
        <row r="72">
          <cell r="B72" t="str">
            <v>Hitchcock-Tulare 56-6</v>
          </cell>
        </row>
        <row r="73">
          <cell r="B73" t="str">
            <v>Hot Springs 23-2</v>
          </cell>
        </row>
        <row r="74">
          <cell r="B74" t="str">
            <v>Hoven 53-2</v>
          </cell>
        </row>
        <row r="75">
          <cell r="B75" t="str">
            <v>Howard 48-3</v>
          </cell>
        </row>
        <row r="76">
          <cell r="B76" t="str">
            <v>Huron 02-2</v>
          </cell>
        </row>
        <row r="77">
          <cell r="B77" t="str">
            <v>Ipswich Public 22-6</v>
          </cell>
        </row>
        <row r="78">
          <cell r="B78" t="str">
            <v>Irene-Wakonda 13-3</v>
          </cell>
        </row>
        <row r="79">
          <cell r="B79" t="str">
            <v>Iroquois 02-3</v>
          </cell>
        </row>
        <row r="80">
          <cell r="B80" t="str">
            <v>Jones County 37-3</v>
          </cell>
        </row>
        <row r="81">
          <cell r="B81" t="str">
            <v>Kadoka Area 35-2</v>
          </cell>
        </row>
        <row r="82">
          <cell r="B82" t="str">
            <v>Kimball 07-2</v>
          </cell>
        </row>
        <row r="83">
          <cell r="B83" t="str">
            <v>Lake Preston 38-3</v>
          </cell>
        </row>
        <row r="84">
          <cell r="B84" t="str">
            <v>Langford Area 45-5</v>
          </cell>
        </row>
        <row r="85">
          <cell r="B85" t="str">
            <v>Lead-Deadwood 40-1</v>
          </cell>
        </row>
        <row r="86">
          <cell r="B86" t="str">
            <v>Lemmon 52-4</v>
          </cell>
        </row>
        <row r="87">
          <cell r="B87" t="str">
            <v>Lennox 41-4</v>
          </cell>
        </row>
        <row r="88">
          <cell r="B88" t="str">
            <v>Leola 44-2</v>
          </cell>
        </row>
        <row r="89">
          <cell r="B89" t="str">
            <v>Lyman 42-1</v>
          </cell>
        </row>
        <row r="90">
          <cell r="B90" t="str">
            <v>Madison Central 39-2</v>
          </cell>
        </row>
        <row r="91">
          <cell r="B91" t="str">
            <v>Marion 60-3</v>
          </cell>
        </row>
        <row r="92">
          <cell r="B92" t="str">
            <v>McCook Central 43-7</v>
          </cell>
        </row>
        <row r="93">
          <cell r="B93" t="str">
            <v>McIntosh 15-1</v>
          </cell>
        </row>
        <row r="94">
          <cell r="B94" t="str">
            <v>McLaughlin 15-2</v>
          </cell>
        </row>
        <row r="95">
          <cell r="B95" t="str">
            <v>Meade 46-1</v>
          </cell>
        </row>
        <row r="96">
          <cell r="B96" t="str">
            <v>Menno 33-2</v>
          </cell>
        </row>
        <row r="97">
          <cell r="B97" t="str">
            <v>Milbank 25-4</v>
          </cell>
        </row>
        <row r="98">
          <cell r="B98" t="str">
            <v>Miller 29-4</v>
          </cell>
        </row>
        <row r="99">
          <cell r="B99" t="str">
            <v>Mitchell 17-2</v>
          </cell>
        </row>
        <row r="100">
          <cell r="B100" t="str">
            <v>Mobridge-Pollock 62-6</v>
          </cell>
        </row>
        <row r="101">
          <cell r="B101" t="str">
            <v>Montrose 43-2</v>
          </cell>
        </row>
        <row r="102">
          <cell r="B102" t="str">
            <v>Mount Vernon 17-3</v>
          </cell>
        </row>
        <row r="103">
          <cell r="B103" t="str">
            <v>New Underwood 51-3</v>
          </cell>
        </row>
        <row r="104">
          <cell r="B104" t="str">
            <v>Newell 09-2</v>
          </cell>
        </row>
        <row r="105">
          <cell r="B105" t="str">
            <v>Northwestern Area 56-7</v>
          </cell>
        </row>
        <row r="106">
          <cell r="B106" t="str">
            <v>Oelrichs 23-3</v>
          </cell>
        </row>
        <row r="107">
          <cell r="B107" t="str">
            <v>Oglala Lakota County 65-1</v>
          </cell>
        </row>
        <row r="108">
          <cell r="B108" t="str">
            <v>Oldham-Ramona 39-5</v>
          </cell>
        </row>
        <row r="109">
          <cell r="B109" t="str">
            <v>Parker 60-4</v>
          </cell>
        </row>
        <row r="110">
          <cell r="B110" t="str">
            <v>Parkston 33-3</v>
          </cell>
        </row>
        <row r="111">
          <cell r="B111" t="str">
            <v>Pierre 32-2</v>
          </cell>
        </row>
        <row r="112">
          <cell r="B112" t="str">
            <v>Plankinton 01-1</v>
          </cell>
        </row>
        <row r="113">
          <cell r="B113" t="str">
            <v>Platte-Geddes 11-5</v>
          </cell>
        </row>
        <row r="114">
          <cell r="B114" t="str">
            <v>Rapid City 51-4</v>
          </cell>
        </row>
        <row r="115">
          <cell r="B115" t="str">
            <v>Redfield 56-4</v>
          </cell>
        </row>
        <row r="116">
          <cell r="B116" t="str">
            <v>Rosholt 54-4</v>
          </cell>
        </row>
        <row r="117">
          <cell r="B117" t="str">
            <v>Rutland 39-4</v>
          </cell>
        </row>
        <row r="118">
          <cell r="B118" t="str">
            <v>Sanborn Central 55-5</v>
          </cell>
        </row>
        <row r="119">
          <cell r="B119" t="str">
            <v>Scotland 04-3</v>
          </cell>
        </row>
        <row r="120">
          <cell r="B120" t="str">
            <v>Selby 62-5</v>
          </cell>
        </row>
        <row r="121">
          <cell r="B121" t="str">
            <v>Sioux Falls 49-5</v>
          </cell>
        </row>
        <row r="122">
          <cell r="B122" t="str">
            <v>Sioux Valley 05-5</v>
          </cell>
        </row>
        <row r="123">
          <cell r="B123" t="str">
            <v>Sisseton 54-2</v>
          </cell>
        </row>
        <row r="124">
          <cell r="B124" t="str">
            <v>Smee 15-3</v>
          </cell>
        </row>
        <row r="125">
          <cell r="B125" t="str">
            <v>South Central 26-5</v>
          </cell>
        </row>
        <row r="126">
          <cell r="B126" t="str">
            <v>Spearfish 40-2</v>
          </cell>
        </row>
        <row r="127">
          <cell r="B127" t="str">
            <v>Stanley County 57-1</v>
          </cell>
        </row>
        <row r="128">
          <cell r="B128" t="str">
            <v>Summit 54-6</v>
          </cell>
        </row>
        <row r="129">
          <cell r="B129" t="str">
            <v>Tea Area 41-5</v>
          </cell>
        </row>
        <row r="130">
          <cell r="B130" t="str">
            <v>Timber Lake 20-3</v>
          </cell>
        </row>
        <row r="131">
          <cell r="B131" t="str">
            <v>Todd County 66-1</v>
          </cell>
        </row>
        <row r="132">
          <cell r="B132" t="str">
            <v>Tri-Valley 49-6</v>
          </cell>
        </row>
        <row r="133">
          <cell r="B133" t="str">
            <v>Tripp-Delmont 33-5</v>
          </cell>
        </row>
        <row r="134">
          <cell r="B134" t="str">
            <v>Vermillion 13-1</v>
          </cell>
        </row>
        <row r="135">
          <cell r="B135" t="str">
            <v>Viborg -Hurley 60-6</v>
          </cell>
        </row>
        <row r="136">
          <cell r="B136" t="str">
            <v>Wagner 11-4</v>
          </cell>
        </row>
        <row r="137">
          <cell r="B137" t="str">
            <v>Wall 51-5</v>
          </cell>
        </row>
        <row r="138">
          <cell r="B138" t="str">
            <v>Warner 06-5</v>
          </cell>
        </row>
        <row r="139">
          <cell r="B139" t="str">
            <v>Watertown 14-4</v>
          </cell>
        </row>
        <row r="140">
          <cell r="B140" t="str">
            <v>Waubay 18-3</v>
          </cell>
        </row>
        <row r="141">
          <cell r="B141" t="str">
            <v>Waverly 14-5</v>
          </cell>
        </row>
        <row r="142">
          <cell r="B142" t="str">
            <v>Webster Area 18-5</v>
          </cell>
        </row>
        <row r="143">
          <cell r="B143" t="str">
            <v>Wessington Springs 36-2</v>
          </cell>
        </row>
        <row r="144">
          <cell r="B144" t="str">
            <v>West Central 49-7</v>
          </cell>
        </row>
        <row r="145">
          <cell r="B145" t="str">
            <v>White Lake 01-3</v>
          </cell>
        </row>
        <row r="146">
          <cell r="B146" t="str">
            <v>White River 47-1</v>
          </cell>
        </row>
        <row r="147">
          <cell r="B147" t="str">
            <v>Willow Lake 12-3</v>
          </cell>
        </row>
        <row r="148">
          <cell r="B148" t="str">
            <v>Wilmot 54-7</v>
          </cell>
        </row>
        <row r="149">
          <cell r="B149" t="str">
            <v>Winner 59-2</v>
          </cell>
        </row>
        <row r="150">
          <cell r="B150" t="str">
            <v>Wolsey-Wessington 02-6</v>
          </cell>
        </row>
        <row r="151">
          <cell r="B151" t="str">
            <v>Woonsocket 55-4</v>
          </cell>
        </row>
        <row r="152">
          <cell r="B152" t="str">
            <v>Yankton 63-3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9"/>
  <sheetViews>
    <sheetView tabSelected="1" zoomScaleNormal="100" workbookViewId="0">
      <pane ySplit="3" topLeftCell="A133" activePane="bottomLeft" state="frozen"/>
      <selection activeCell="G7" sqref="G7"/>
      <selection pane="bottomLeft" activeCell="E156" sqref="E156"/>
    </sheetView>
  </sheetViews>
  <sheetFormatPr defaultRowHeight="14.4" x14ac:dyDescent="0.3"/>
  <cols>
    <col min="1" max="1" width="23.6640625" customWidth="1"/>
    <col min="2" max="2" width="16.88671875" customWidth="1"/>
    <col min="3" max="3" width="19.5546875" customWidth="1"/>
    <col min="4" max="4" width="15.109375" bestFit="1" customWidth="1"/>
    <col min="5" max="6" width="20.109375" bestFit="1" customWidth="1"/>
  </cols>
  <sheetData>
    <row r="1" spans="1:6" ht="24" thickBot="1" x14ac:dyDescent="0.4">
      <c r="A1" s="11" t="s">
        <v>152</v>
      </c>
      <c r="B1" s="12"/>
      <c r="C1" s="12"/>
      <c r="D1" s="13"/>
      <c r="E1" s="18"/>
      <c r="F1" s="23" t="s">
        <v>157</v>
      </c>
    </row>
    <row r="3" spans="1:6" ht="31.5" x14ac:dyDescent="0.25">
      <c r="A3" s="6" t="s">
        <v>0</v>
      </c>
      <c r="B3" s="16" t="s">
        <v>153</v>
      </c>
      <c r="C3" s="17" t="s">
        <v>1</v>
      </c>
      <c r="D3" s="6" t="s">
        <v>155</v>
      </c>
      <c r="E3" s="6" t="s">
        <v>154</v>
      </c>
    </row>
    <row r="4" spans="1:6" ht="15" x14ac:dyDescent="0.25">
      <c r="A4" t="s">
        <v>15</v>
      </c>
      <c r="B4" s="1">
        <v>43438</v>
      </c>
      <c r="C4" s="1">
        <v>48785.91</v>
      </c>
      <c r="D4" s="1">
        <f t="shared" ref="D4:D35" si="0">C4-B4</f>
        <v>5347.9100000000035</v>
      </c>
      <c r="E4" s="19">
        <f t="shared" ref="E4:E35" si="1">D4/B4</f>
        <v>0.12311593535613986</v>
      </c>
    </row>
    <row r="5" spans="1:6" ht="15" x14ac:dyDescent="0.25">
      <c r="A5" t="s">
        <v>134</v>
      </c>
      <c r="B5" s="1">
        <v>38548</v>
      </c>
      <c r="C5" s="1">
        <v>42736</v>
      </c>
      <c r="D5" s="1">
        <f t="shared" si="0"/>
        <v>4188</v>
      </c>
      <c r="E5" s="19">
        <f t="shared" si="1"/>
        <v>0.10864376880772024</v>
      </c>
    </row>
    <row r="6" spans="1:6" ht="15" x14ac:dyDescent="0.25">
      <c r="A6" t="s">
        <v>141</v>
      </c>
      <c r="B6" s="1">
        <v>35744</v>
      </c>
      <c r="C6" s="1">
        <v>41262</v>
      </c>
      <c r="D6" s="1">
        <f t="shared" si="0"/>
        <v>5518</v>
      </c>
      <c r="E6" s="19">
        <f t="shared" si="1"/>
        <v>0.15437555953446733</v>
      </c>
    </row>
    <row r="7" spans="1:6" ht="15" x14ac:dyDescent="0.25">
      <c r="A7" t="s">
        <v>24</v>
      </c>
      <c r="B7" s="1">
        <v>40818</v>
      </c>
      <c r="C7" s="1">
        <v>45326</v>
      </c>
      <c r="D7" s="1">
        <f t="shared" si="0"/>
        <v>4508</v>
      </c>
      <c r="E7" s="19">
        <f t="shared" si="1"/>
        <v>0.11044147189965212</v>
      </c>
    </row>
    <row r="8" spans="1:6" ht="15" x14ac:dyDescent="0.25">
      <c r="A8" t="s">
        <v>80</v>
      </c>
      <c r="B8" s="1">
        <v>39618</v>
      </c>
      <c r="C8" s="1">
        <v>43172</v>
      </c>
      <c r="D8" s="1">
        <f t="shared" si="0"/>
        <v>3554</v>
      </c>
      <c r="E8" s="19">
        <f t="shared" si="1"/>
        <v>8.9706698975213287E-2</v>
      </c>
    </row>
    <row r="9" spans="1:6" ht="15" x14ac:dyDescent="0.25">
      <c r="A9" t="s">
        <v>48</v>
      </c>
      <c r="B9" s="1">
        <v>36224</v>
      </c>
      <c r="C9" s="1">
        <v>40621.42</v>
      </c>
      <c r="D9" s="1">
        <f t="shared" si="0"/>
        <v>4397.4199999999983</v>
      </c>
      <c r="E9" s="19">
        <f t="shared" si="1"/>
        <v>0.12139520759717309</v>
      </c>
    </row>
    <row r="10" spans="1:6" ht="15" x14ac:dyDescent="0.25">
      <c r="A10" t="s">
        <v>8</v>
      </c>
      <c r="B10" s="1">
        <v>38213</v>
      </c>
      <c r="C10" s="1">
        <v>41533</v>
      </c>
      <c r="D10" s="1">
        <f t="shared" si="0"/>
        <v>3320</v>
      </c>
      <c r="E10" s="19">
        <f t="shared" si="1"/>
        <v>8.6881427786355422E-2</v>
      </c>
    </row>
    <row r="11" spans="1:6" ht="15" x14ac:dyDescent="0.25">
      <c r="A11" t="s">
        <v>105</v>
      </c>
      <c r="B11" s="1">
        <v>38489</v>
      </c>
      <c r="C11" s="1">
        <v>46862.58</v>
      </c>
      <c r="D11" s="1">
        <f t="shared" si="0"/>
        <v>8373.5800000000017</v>
      </c>
      <c r="E11" s="19">
        <f t="shared" si="1"/>
        <v>0.21755774377094758</v>
      </c>
    </row>
    <row r="12" spans="1:6" ht="15" x14ac:dyDescent="0.25">
      <c r="A12" t="s">
        <v>21</v>
      </c>
      <c r="B12" s="1">
        <v>38687</v>
      </c>
      <c r="C12" s="1">
        <v>43722</v>
      </c>
      <c r="D12" s="1">
        <f t="shared" si="0"/>
        <v>5035</v>
      </c>
      <c r="E12" s="19">
        <f t="shared" si="1"/>
        <v>0.13014707782976193</v>
      </c>
    </row>
    <row r="13" spans="1:6" ht="15" x14ac:dyDescent="0.25">
      <c r="A13" t="s">
        <v>7</v>
      </c>
      <c r="B13" s="1">
        <v>39689</v>
      </c>
      <c r="C13" s="1">
        <v>43465.88</v>
      </c>
      <c r="D13" s="1">
        <f t="shared" si="0"/>
        <v>3776.8799999999974</v>
      </c>
      <c r="E13" s="19">
        <f t="shared" si="1"/>
        <v>9.5161883645342477E-2</v>
      </c>
    </row>
    <row r="14" spans="1:6" ht="15" x14ac:dyDescent="0.25">
      <c r="A14" t="s">
        <v>142</v>
      </c>
      <c r="B14" s="1">
        <v>39750</v>
      </c>
      <c r="C14" s="1">
        <v>46165</v>
      </c>
      <c r="D14" s="1">
        <f t="shared" si="0"/>
        <v>6415</v>
      </c>
      <c r="E14" s="19">
        <f t="shared" si="1"/>
        <v>0.16138364779874215</v>
      </c>
    </row>
    <row r="15" spans="1:6" ht="15" x14ac:dyDescent="0.25">
      <c r="A15" t="s">
        <v>57</v>
      </c>
      <c r="B15" s="1">
        <v>36657</v>
      </c>
      <c r="C15" s="1">
        <v>40572</v>
      </c>
      <c r="D15" s="1">
        <f t="shared" si="0"/>
        <v>3915</v>
      </c>
      <c r="E15" s="19">
        <f t="shared" si="1"/>
        <v>0.10680088386938374</v>
      </c>
    </row>
    <row r="16" spans="1:6" ht="15" x14ac:dyDescent="0.25">
      <c r="A16" t="s">
        <v>119</v>
      </c>
      <c r="B16" s="1">
        <v>40874</v>
      </c>
      <c r="C16" s="1">
        <v>46722</v>
      </c>
      <c r="D16" s="1">
        <f t="shared" si="0"/>
        <v>5848</v>
      </c>
      <c r="E16" s="19">
        <f t="shared" si="1"/>
        <v>0.14307383666878701</v>
      </c>
    </row>
    <row r="17" spans="1:5" ht="15" x14ac:dyDescent="0.25">
      <c r="A17" t="s">
        <v>9</v>
      </c>
      <c r="B17" s="1">
        <v>35877</v>
      </c>
      <c r="C17" s="1">
        <v>38779</v>
      </c>
      <c r="D17" s="1">
        <f t="shared" si="0"/>
        <v>2902</v>
      </c>
      <c r="E17" s="19">
        <f t="shared" si="1"/>
        <v>8.0887476656353652E-2</v>
      </c>
    </row>
    <row r="18" spans="1:5" ht="15" x14ac:dyDescent="0.25">
      <c r="A18" t="s">
        <v>50</v>
      </c>
      <c r="B18" s="1">
        <v>34492</v>
      </c>
      <c r="C18" s="1">
        <v>39670</v>
      </c>
      <c r="D18" s="1">
        <f t="shared" si="0"/>
        <v>5178</v>
      </c>
      <c r="E18" s="19">
        <f t="shared" si="1"/>
        <v>0.15012176736634583</v>
      </c>
    </row>
    <row r="19" spans="1:5" ht="15" x14ac:dyDescent="0.25">
      <c r="A19" t="s">
        <v>106</v>
      </c>
      <c r="B19" s="1">
        <v>42987</v>
      </c>
      <c r="C19" s="1">
        <v>51268</v>
      </c>
      <c r="D19" s="1">
        <f t="shared" si="0"/>
        <v>8281</v>
      </c>
      <c r="E19" s="19">
        <f t="shared" si="1"/>
        <v>0.19263963523856051</v>
      </c>
    </row>
    <row r="20" spans="1:5" ht="15" x14ac:dyDescent="0.25">
      <c r="A20" t="s">
        <v>69</v>
      </c>
      <c r="B20" s="1">
        <v>36264</v>
      </c>
      <c r="C20" s="1">
        <v>39936.480000000003</v>
      </c>
      <c r="D20" s="1">
        <f t="shared" si="0"/>
        <v>3672.4800000000032</v>
      </c>
      <c r="E20" s="19">
        <f t="shared" si="1"/>
        <v>0.10127068166776977</v>
      </c>
    </row>
    <row r="21" spans="1:5" ht="15" x14ac:dyDescent="0.25">
      <c r="A21" t="s">
        <v>99</v>
      </c>
      <c r="B21" s="1">
        <v>42055</v>
      </c>
      <c r="C21" s="1">
        <v>44512</v>
      </c>
      <c r="D21" s="1">
        <f t="shared" si="0"/>
        <v>2457</v>
      </c>
      <c r="E21" s="19">
        <f t="shared" si="1"/>
        <v>5.8423493044822257E-2</v>
      </c>
    </row>
    <row r="22" spans="1:5" ht="15" x14ac:dyDescent="0.25">
      <c r="A22" t="s">
        <v>11</v>
      </c>
      <c r="B22" s="1">
        <v>41560</v>
      </c>
      <c r="C22" s="1">
        <v>46318</v>
      </c>
      <c r="D22" s="1">
        <f t="shared" si="0"/>
        <v>4758</v>
      </c>
      <c r="E22" s="19">
        <f t="shared" si="1"/>
        <v>0.11448508180943215</v>
      </c>
    </row>
    <row r="23" spans="1:5" ht="15" x14ac:dyDescent="0.25">
      <c r="A23" t="s">
        <v>60</v>
      </c>
      <c r="B23" s="1">
        <v>40278</v>
      </c>
      <c r="C23" s="1">
        <v>47864</v>
      </c>
      <c r="D23" s="1">
        <f t="shared" si="0"/>
        <v>7586</v>
      </c>
      <c r="E23" s="19">
        <f t="shared" si="1"/>
        <v>0.18834102984259396</v>
      </c>
    </row>
    <row r="24" spans="1:5" ht="15" x14ac:dyDescent="0.25">
      <c r="A24" t="s">
        <v>94</v>
      </c>
      <c r="B24" s="1">
        <v>38979</v>
      </c>
      <c r="C24" s="1">
        <v>44471.13</v>
      </c>
      <c r="D24" s="1">
        <f t="shared" si="0"/>
        <v>5492.1299999999974</v>
      </c>
      <c r="E24" s="19">
        <f t="shared" si="1"/>
        <v>0.14089971523127831</v>
      </c>
    </row>
    <row r="25" spans="1:5" ht="15" x14ac:dyDescent="0.25">
      <c r="A25" t="s">
        <v>89</v>
      </c>
      <c r="B25" s="1">
        <v>38985</v>
      </c>
      <c r="C25" s="1">
        <v>44145</v>
      </c>
      <c r="D25" s="1">
        <f t="shared" si="0"/>
        <v>5160</v>
      </c>
      <c r="E25" s="19">
        <f t="shared" si="1"/>
        <v>0.13235859946133127</v>
      </c>
    </row>
    <row r="26" spans="1:5" ht="15" x14ac:dyDescent="0.25">
      <c r="A26" t="s">
        <v>64</v>
      </c>
      <c r="B26" s="1">
        <v>38601</v>
      </c>
      <c r="C26" s="1">
        <v>44809</v>
      </c>
      <c r="D26" s="1">
        <f t="shared" si="0"/>
        <v>6208</v>
      </c>
      <c r="E26" s="19">
        <f t="shared" si="1"/>
        <v>0.16082484909717365</v>
      </c>
    </row>
    <row r="27" spans="1:5" ht="15" x14ac:dyDescent="0.25">
      <c r="A27" t="s">
        <v>137</v>
      </c>
      <c r="B27" s="1">
        <v>36262</v>
      </c>
      <c r="C27" s="1">
        <v>42283.76</v>
      </c>
      <c r="D27" s="1">
        <f t="shared" si="0"/>
        <v>6021.760000000002</v>
      </c>
      <c r="E27" s="19">
        <f t="shared" si="1"/>
        <v>0.16606254481275171</v>
      </c>
    </row>
    <row r="28" spans="1:5" ht="15" x14ac:dyDescent="0.25">
      <c r="A28" t="s">
        <v>19</v>
      </c>
      <c r="B28" s="1">
        <v>39505</v>
      </c>
      <c r="C28" s="1">
        <v>44427</v>
      </c>
      <c r="D28" s="1">
        <f t="shared" si="0"/>
        <v>4922</v>
      </c>
      <c r="E28" s="19">
        <f t="shared" si="1"/>
        <v>0.12459182381976965</v>
      </c>
    </row>
    <row r="29" spans="1:5" ht="15" x14ac:dyDescent="0.25">
      <c r="A29" t="s">
        <v>83</v>
      </c>
      <c r="B29" s="1">
        <v>40211</v>
      </c>
      <c r="C29" s="1">
        <v>46661.1</v>
      </c>
      <c r="D29" s="1">
        <f t="shared" si="0"/>
        <v>6450.0999999999985</v>
      </c>
      <c r="E29" s="19">
        <f t="shared" si="1"/>
        <v>0.1604063564696227</v>
      </c>
    </row>
    <row r="30" spans="1:5" ht="15" x14ac:dyDescent="0.25">
      <c r="A30" t="s">
        <v>27</v>
      </c>
      <c r="B30" s="1">
        <v>39773</v>
      </c>
      <c r="C30" s="1">
        <v>44157</v>
      </c>
      <c r="D30" s="1">
        <f t="shared" si="0"/>
        <v>4384</v>
      </c>
      <c r="E30" s="19">
        <f t="shared" si="1"/>
        <v>0.11022552988208081</v>
      </c>
    </row>
    <row r="31" spans="1:5" ht="15" x14ac:dyDescent="0.25">
      <c r="A31" t="s">
        <v>113</v>
      </c>
      <c r="B31" s="1">
        <v>34192</v>
      </c>
      <c r="C31" s="1">
        <v>40083</v>
      </c>
      <c r="D31" s="1">
        <f t="shared" si="0"/>
        <v>5891</v>
      </c>
      <c r="E31" s="19">
        <f t="shared" si="1"/>
        <v>0.17229176415535799</v>
      </c>
    </row>
    <row r="32" spans="1:5" ht="15" x14ac:dyDescent="0.25">
      <c r="A32" t="s">
        <v>136</v>
      </c>
      <c r="B32" s="1">
        <v>34788</v>
      </c>
      <c r="C32" s="1">
        <v>40477</v>
      </c>
      <c r="D32" s="1">
        <f t="shared" si="0"/>
        <v>5689</v>
      </c>
      <c r="E32" s="19">
        <f t="shared" si="1"/>
        <v>0.16353340232263999</v>
      </c>
    </row>
    <row r="33" spans="1:5" ht="15" x14ac:dyDescent="0.25">
      <c r="A33" t="s">
        <v>49</v>
      </c>
      <c r="B33" s="1">
        <v>39159</v>
      </c>
      <c r="C33" s="1">
        <v>44704</v>
      </c>
      <c r="D33" s="1">
        <f t="shared" si="0"/>
        <v>5545</v>
      </c>
      <c r="E33" s="19">
        <f t="shared" si="1"/>
        <v>0.14160218595980489</v>
      </c>
    </row>
    <row r="34" spans="1:5" ht="15" x14ac:dyDescent="0.25">
      <c r="A34" t="s">
        <v>38</v>
      </c>
      <c r="B34" s="1">
        <v>41335</v>
      </c>
      <c r="C34" s="1">
        <v>43153</v>
      </c>
      <c r="D34" s="1">
        <f t="shared" si="0"/>
        <v>1818</v>
      </c>
      <c r="E34" s="19">
        <f t="shared" si="1"/>
        <v>4.3982097496068705E-2</v>
      </c>
    </row>
    <row r="35" spans="1:5" ht="15" x14ac:dyDescent="0.25">
      <c r="A35" t="s">
        <v>144</v>
      </c>
      <c r="B35" s="1">
        <v>43891</v>
      </c>
      <c r="C35" s="1">
        <v>49425</v>
      </c>
      <c r="D35" s="1">
        <f t="shared" si="0"/>
        <v>5534</v>
      </c>
      <c r="E35" s="19">
        <f t="shared" si="1"/>
        <v>0.12608507438882688</v>
      </c>
    </row>
    <row r="36" spans="1:5" ht="15" x14ac:dyDescent="0.25">
      <c r="A36" t="s">
        <v>81</v>
      </c>
      <c r="B36" s="1">
        <v>38144</v>
      </c>
      <c r="C36" s="1">
        <v>46706.02</v>
      </c>
      <c r="D36" s="1">
        <f t="shared" ref="D36:D67" si="2">C36-B36</f>
        <v>8562.0199999999968</v>
      </c>
      <c r="E36" s="19">
        <f t="shared" ref="E36:E67" si="3">D36/B36</f>
        <v>0.22446570889261735</v>
      </c>
    </row>
    <row r="37" spans="1:5" ht="15" x14ac:dyDescent="0.25">
      <c r="A37" t="s">
        <v>107</v>
      </c>
      <c r="B37" s="1">
        <v>38659</v>
      </c>
      <c r="C37" s="1">
        <v>44796</v>
      </c>
      <c r="D37" s="1">
        <f t="shared" si="2"/>
        <v>6137</v>
      </c>
      <c r="E37" s="19">
        <f t="shared" si="3"/>
        <v>0.158746992938255</v>
      </c>
    </row>
    <row r="38" spans="1:5" ht="15" x14ac:dyDescent="0.25">
      <c r="A38" t="s">
        <v>14</v>
      </c>
      <c r="B38" s="1">
        <v>38223</v>
      </c>
      <c r="C38" s="1">
        <v>44608</v>
      </c>
      <c r="D38" s="1">
        <f t="shared" si="2"/>
        <v>6385</v>
      </c>
      <c r="E38" s="19">
        <f t="shared" si="3"/>
        <v>0.16704601941239569</v>
      </c>
    </row>
    <row r="39" spans="1:5" ht="15" x14ac:dyDescent="0.25">
      <c r="A39" t="s">
        <v>45</v>
      </c>
      <c r="B39" s="1">
        <v>38514</v>
      </c>
      <c r="C39" s="1">
        <v>44738</v>
      </c>
      <c r="D39" s="1">
        <f t="shared" si="2"/>
        <v>6224</v>
      </c>
      <c r="E39" s="19">
        <f t="shared" si="3"/>
        <v>0.16160357272680065</v>
      </c>
    </row>
    <row r="40" spans="1:5" ht="15" x14ac:dyDescent="0.25">
      <c r="A40" t="s">
        <v>129</v>
      </c>
      <c r="B40" s="1">
        <v>38346</v>
      </c>
      <c r="C40" s="1">
        <v>43341</v>
      </c>
      <c r="D40" s="1">
        <f t="shared" si="2"/>
        <v>4995</v>
      </c>
      <c r="E40" s="19">
        <f t="shared" si="3"/>
        <v>0.13026130496010013</v>
      </c>
    </row>
    <row r="41" spans="1:5" ht="15" x14ac:dyDescent="0.25">
      <c r="A41" t="s">
        <v>114</v>
      </c>
      <c r="B41" s="1">
        <v>49535</v>
      </c>
      <c r="C41" s="1">
        <v>54532</v>
      </c>
      <c r="D41" s="1">
        <f t="shared" si="2"/>
        <v>4997</v>
      </c>
      <c r="E41" s="19">
        <f t="shared" si="3"/>
        <v>0.10087816695265973</v>
      </c>
    </row>
    <row r="42" spans="1:5" ht="15" x14ac:dyDescent="0.25">
      <c r="A42" t="s">
        <v>149</v>
      </c>
      <c r="B42" s="1">
        <v>42904</v>
      </c>
      <c r="C42" s="1">
        <v>48673.440000000002</v>
      </c>
      <c r="D42" s="1">
        <f t="shared" si="2"/>
        <v>5769.4400000000023</v>
      </c>
      <c r="E42" s="19">
        <f t="shared" si="3"/>
        <v>0.13447324258810373</v>
      </c>
    </row>
    <row r="43" spans="1:5" x14ac:dyDescent="0.3">
      <c r="A43" t="s">
        <v>46</v>
      </c>
      <c r="B43" s="1">
        <v>45205</v>
      </c>
      <c r="C43" s="1">
        <v>53205</v>
      </c>
      <c r="D43" s="1">
        <f t="shared" si="2"/>
        <v>8000</v>
      </c>
      <c r="E43" s="19">
        <f t="shared" si="3"/>
        <v>0.17697157394093574</v>
      </c>
    </row>
    <row r="44" spans="1:5" x14ac:dyDescent="0.3">
      <c r="A44" t="s">
        <v>53</v>
      </c>
      <c r="B44" s="1">
        <v>38463</v>
      </c>
      <c r="C44" s="1">
        <v>42576.67</v>
      </c>
      <c r="D44" s="1">
        <f t="shared" si="2"/>
        <v>4113.6699999999983</v>
      </c>
      <c r="E44" s="19">
        <f t="shared" si="3"/>
        <v>0.10695135584847772</v>
      </c>
    </row>
    <row r="45" spans="1:5" x14ac:dyDescent="0.3">
      <c r="A45" t="s">
        <v>51</v>
      </c>
      <c r="B45" s="1">
        <v>36444</v>
      </c>
      <c r="C45" s="1">
        <v>38333</v>
      </c>
      <c r="D45" s="1">
        <f t="shared" si="2"/>
        <v>1889</v>
      </c>
      <c r="E45" s="19">
        <f t="shared" si="3"/>
        <v>5.1832949182307103E-2</v>
      </c>
    </row>
    <row r="46" spans="1:5" x14ac:dyDescent="0.3">
      <c r="A46" t="s">
        <v>39</v>
      </c>
      <c r="B46" s="1">
        <v>32762</v>
      </c>
      <c r="C46" s="1">
        <v>39000</v>
      </c>
      <c r="D46" s="1">
        <f t="shared" si="2"/>
        <v>6238</v>
      </c>
      <c r="E46" s="19">
        <f t="shared" si="3"/>
        <v>0.19040351626884805</v>
      </c>
    </row>
    <row r="47" spans="1:5" x14ac:dyDescent="0.3">
      <c r="A47" t="s">
        <v>143</v>
      </c>
      <c r="B47" s="1">
        <v>39771</v>
      </c>
      <c r="C47" s="1">
        <v>43355</v>
      </c>
      <c r="D47" s="1">
        <f t="shared" si="2"/>
        <v>3584</v>
      </c>
      <c r="E47" s="19">
        <f t="shared" si="3"/>
        <v>9.0115913605390868E-2</v>
      </c>
    </row>
    <row r="48" spans="1:5" x14ac:dyDescent="0.3">
      <c r="A48" t="s">
        <v>12</v>
      </c>
      <c r="B48" s="1">
        <v>36620</v>
      </c>
      <c r="C48" s="1">
        <v>41474</v>
      </c>
      <c r="D48" s="1">
        <f t="shared" si="2"/>
        <v>4854</v>
      </c>
      <c r="E48" s="19">
        <f t="shared" si="3"/>
        <v>0.13255051884216276</v>
      </c>
    </row>
    <row r="49" spans="1:5" x14ac:dyDescent="0.3">
      <c r="A49" t="s">
        <v>65</v>
      </c>
      <c r="B49" s="1">
        <v>39177</v>
      </c>
      <c r="C49" s="1">
        <v>46293</v>
      </c>
      <c r="D49" s="1">
        <f t="shared" si="2"/>
        <v>7116</v>
      </c>
      <c r="E49" s="19">
        <f t="shared" si="3"/>
        <v>0.18163718508308446</v>
      </c>
    </row>
    <row r="50" spans="1:5" x14ac:dyDescent="0.3">
      <c r="A50" t="s">
        <v>40</v>
      </c>
      <c r="B50" s="1">
        <v>35904</v>
      </c>
      <c r="C50" s="1">
        <v>42971</v>
      </c>
      <c r="D50" s="1">
        <f t="shared" si="2"/>
        <v>7067</v>
      </c>
      <c r="E50" s="19">
        <f t="shared" si="3"/>
        <v>0.19683043672014261</v>
      </c>
    </row>
    <row r="51" spans="1:5" x14ac:dyDescent="0.3">
      <c r="A51" t="s">
        <v>97</v>
      </c>
      <c r="B51" s="1">
        <v>36080</v>
      </c>
      <c r="C51" s="1">
        <v>39894.54</v>
      </c>
      <c r="D51" s="1">
        <f t="shared" si="2"/>
        <v>3814.5400000000009</v>
      </c>
      <c r="E51" s="19">
        <f t="shared" si="3"/>
        <v>0.10572450110864748</v>
      </c>
    </row>
    <row r="52" spans="1:5" x14ac:dyDescent="0.3">
      <c r="A52" t="s">
        <v>102</v>
      </c>
      <c r="B52" s="1">
        <v>32261</v>
      </c>
      <c r="C52" s="1">
        <v>38151.35</v>
      </c>
      <c r="D52" s="1">
        <f t="shared" si="2"/>
        <v>5890.3499999999985</v>
      </c>
      <c r="E52" s="19">
        <f t="shared" si="3"/>
        <v>0.18258423483463002</v>
      </c>
    </row>
    <row r="53" spans="1:5" x14ac:dyDescent="0.3">
      <c r="A53" t="s">
        <v>56</v>
      </c>
      <c r="B53" s="1">
        <v>35647</v>
      </c>
      <c r="C53" s="1">
        <v>39827.68</v>
      </c>
      <c r="D53" s="1">
        <f t="shared" si="2"/>
        <v>4180.68</v>
      </c>
      <c r="E53" s="19">
        <f t="shared" si="3"/>
        <v>0.11727999551154375</v>
      </c>
    </row>
    <row r="54" spans="1:5" x14ac:dyDescent="0.3">
      <c r="A54" t="s">
        <v>112</v>
      </c>
      <c r="B54" s="1">
        <v>35055</v>
      </c>
      <c r="C54" s="1">
        <v>40082</v>
      </c>
      <c r="D54" s="1">
        <f t="shared" si="2"/>
        <v>5027</v>
      </c>
      <c r="E54" s="19">
        <f t="shared" si="3"/>
        <v>0.14340322350591928</v>
      </c>
    </row>
    <row r="55" spans="1:5" x14ac:dyDescent="0.3">
      <c r="A55" t="s">
        <v>31</v>
      </c>
      <c r="B55" s="1">
        <v>37662</v>
      </c>
      <c r="C55" s="1">
        <v>45026</v>
      </c>
      <c r="D55" s="1">
        <f t="shared" si="2"/>
        <v>7364</v>
      </c>
      <c r="E55" s="19">
        <f t="shared" si="3"/>
        <v>0.19552864956720301</v>
      </c>
    </row>
    <row r="56" spans="1:5" x14ac:dyDescent="0.3">
      <c r="A56" t="s">
        <v>16</v>
      </c>
      <c r="B56" s="1">
        <v>36639</v>
      </c>
      <c r="C56" s="1">
        <v>42146</v>
      </c>
      <c r="D56" s="1">
        <f t="shared" si="2"/>
        <v>5507</v>
      </c>
      <c r="E56" s="19">
        <f t="shared" si="3"/>
        <v>0.15030432053276563</v>
      </c>
    </row>
    <row r="57" spans="1:5" x14ac:dyDescent="0.3">
      <c r="A57" t="s">
        <v>72</v>
      </c>
      <c r="B57" s="1">
        <v>37133</v>
      </c>
      <c r="C57" s="1">
        <v>43004</v>
      </c>
      <c r="D57" s="1">
        <f t="shared" si="2"/>
        <v>5871</v>
      </c>
      <c r="E57" s="19">
        <f t="shared" si="3"/>
        <v>0.15810734387202757</v>
      </c>
    </row>
    <row r="58" spans="1:5" x14ac:dyDescent="0.3">
      <c r="A58" t="s">
        <v>108</v>
      </c>
      <c r="B58" s="1">
        <v>39009</v>
      </c>
      <c r="C58" s="1">
        <v>42314.77</v>
      </c>
      <c r="D58" s="1">
        <f t="shared" si="2"/>
        <v>3305.7699999999968</v>
      </c>
      <c r="E58" s="19">
        <f t="shared" si="3"/>
        <v>8.4743777077084692E-2</v>
      </c>
    </row>
    <row r="59" spans="1:5" x14ac:dyDescent="0.3">
      <c r="A59" t="s">
        <v>147</v>
      </c>
      <c r="B59" s="1">
        <v>33243</v>
      </c>
      <c r="C59" s="1">
        <v>40360</v>
      </c>
      <c r="D59" s="1">
        <f t="shared" si="2"/>
        <v>7117</v>
      </c>
      <c r="E59" s="19">
        <f t="shared" si="3"/>
        <v>0.21409018439972324</v>
      </c>
    </row>
    <row r="60" spans="1:5" x14ac:dyDescent="0.3">
      <c r="A60" t="s">
        <v>121</v>
      </c>
      <c r="B60" s="1">
        <v>36560</v>
      </c>
      <c r="C60" s="1">
        <v>41762</v>
      </c>
      <c r="D60" s="1">
        <f t="shared" si="2"/>
        <v>5202</v>
      </c>
      <c r="E60" s="19">
        <f t="shared" si="3"/>
        <v>0.14228665207877461</v>
      </c>
    </row>
    <row r="61" spans="1:5" x14ac:dyDescent="0.3">
      <c r="A61" t="s">
        <v>58</v>
      </c>
      <c r="B61" s="1">
        <v>35192</v>
      </c>
      <c r="C61" s="1">
        <v>43192</v>
      </c>
      <c r="D61" s="1">
        <f t="shared" si="2"/>
        <v>8000</v>
      </c>
      <c r="E61" s="19">
        <f t="shared" si="3"/>
        <v>0.22732439190725165</v>
      </c>
    </row>
    <row r="62" spans="1:5" x14ac:dyDescent="0.3">
      <c r="A62" t="s">
        <v>61</v>
      </c>
      <c r="B62" s="1">
        <v>36084</v>
      </c>
      <c r="C62" s="1">
        <v>41967</v>
      </c>
      <c r="D62" s="1">
        <f t="shared" si="2"/>
        <v>5883</v>
      </c>
      <c r="E62" s="19">
        <f t="shared" si="3"/>
        <v>0.16303624875290987</v>
      </c>
    </row>
    <row r="63" spans="1:5" x14ac:dyDescent="0.3">
      <c r="A63" t="s">
        <v>18</v>
      </c>
      <c r="B63" s="1">
        <v>43314</v>
      </c>
      <c r="C63" s="1">
        <v>45670.400000000001</v>
      </c>
      <c r="D63" s="1">
        <f t="shared" si="2"/>
        <v>2356.4000000000015</v>
      </c>
      <c r="E63" s="19">
        <f t="shared" si="3"/>
        <v>5.4402733527266045E-2</v>
      </c>
    </row>
    <row r="64" spans="1:5" x14ac:dyDescent="0.3">
      <c r="A64" t="s">
        <v>63</v>
      </c>
      <c r="B64" s="1">
        <v>39074</v>
      </c>
      <c r="C64" s="1">
        <v>43948</v>
      </c>
      <c r="D64" s="1">
        <f t="shared" si="2"/>
        <v>4874</v>
      </c>
      <c r="E64" s="19">
        <f t="shared" si="3"/>
        <v>0.12473767722782413</v>
      </c>
    </row>
    <row r="65" spans="1:5" x14ac:dyDescent="0.3">
      <c r="A65" t="s">
        <v>66</v>
      </c>
      <c r="B65" s="1">
        <v>39073</v>
      </c>
      <c r="C65" s="1">
        <v>44234</v>
      </c>
      <c r="D65" s="1">
        <f t="shared" si="2"/>
        <v>5161</v>
      </c>
      <c r="E65" s="19">
        <f t="shared" si="3"/>
        <v>0.13208609525759477</v>
      </c>
    </row>
    <row r="66" spans="1:5" x14ac:dyDescent="0.3">
      <c r="A66" t="s">
        <v>68</v>
      </c>
      <c r="B66" s="1">
        <v>35540</v>
      </c>
      <c r="C66" s="1">
        <v>40689</v>
      </c>
      <c r="D66" s="1">
        <f t="shared" si="2"/>
        <v>5149</v>
      </c>
      <c r="E66" s="19">
        <f t="shared" si="3"/>
        <v>0.14487900956668542</v>
      </c>
    </row>
    <row r="67" spans="1:5" x14ac:dyDescent="0.3">
      <c r="A67" t="s">
        <v>70</v>
      </c>
      <c r="B67" s="1">
        <v>39984</v>
      </c>
      <c r="C67" s="1">
        <v>44045</v>
      </c>
      <c r="D67" s="1">
        <f t="shared" si="2"/>
        <v>4061</v>
      </c>
      <c r="E67" s="19">
        <f t="shared" si="3"/>
        <v>0.1015656262505002</v>
      </c>
    </row>
    <row r="68" spans="1:5" x14ac:dyDescent="0.3">
      <c r="A68" t="s">
        <v>90</v>
      </c>
      <c r="B68" s="1">
        <v>39405</v>
      </c>
      <c r="C68" s="1">
        <v>44121</v>
      </c>
      <c r="D68" s="1">
        <f t="shared" ref="D68:D99" si="4">C68-B68</f>
        <v>4716</v>
      </c>
      <c r="E68" s="19">
        <f t="shared" ref="E68:E99" si="5">D68/B68</f>
        <v>0.1196802436239056</v>
      </c>
    </row>
    <row r="69" spans="1:5" x14ac:dyDescent="0.3">
      <c r="A69" t="s">
        <v>32</v>
      </c>
      <c r="B69" s="1">
        <v>41055</v>
      </c>
      <c r="C69" s="1">
        <v>46700</v>
      </c>
      <c r="D69" s="1">
        <f t="shared" si="4"/>
        <v>5645</v>
      </c>
      <c r="E69" s="19">
        <f t="shared" si="5"/>
        <v>0.13749847765193035</v>
      </c>
    </row>
    <row r="70" spans="1:5" x14ac:dyDescent="0.3">
      <c r="A70" t="s">
        <v>23</v>
      </c>
      <c r="B70" s="1">
        <v>37550</v>
      </c>
      <c r="C70" s="1">
        <v>44053</v>
      </c>
      <c r="D70" s="1">
        <f t="shared" si="4"/>
        <v>6503</v>
      </c>
      <c r="E70" s="19">
        <f t="shared" si="5"/>
        <v>0.17318242343541945</v>
      </c>
    </row>
    <row r="71" spans="1:5" x14ac:dyDescent="0.3">
      <c r="A71" t="s">
        <v>76</v>
      </c>
      <c r="B71" s="1">
        <v>38270</v>
      </c>
      <c r="C71" s="1">
        <v>42646</v>
      </c>
      <c r="D71" s="1">
        <f t="shared" si="4"/>
        <v>4376</v>
      </c>
      <c r="E71" s="19">
        <f t="shared" si="5"/>
        <v>0.11434544029265743</v>
      </c>
    </row>
    <row r="72" spans="1:5" x14ac:dyDescent="0.3">
      <c r="A72" t="s">
        <v>115</v>
      </c>
      <c r="B72" s="1">
        <v>44428</v>
      </c>
      <c r="C72" s="1">
        <v>47331.03</v>
      </c>
      <c r="D72" s="1">
        <f t="shared" si="4"/>
        <v>2903.0299999999988</v>
      </c>
      <c r="E72" s="19">
        <f t="shared" si="5"/>
        <v>6.5342351670117912E-2</v>
      </c>
    </row>
    <row r="73" spans="1:5" x14ac:dyDescent="0.3">
      <c r="A73" t="s">
        <v>131</v>
      </c>
      <c r="B73" s="1">
        <v>37887</v>
      </c>
      <c r="C73" s="1">
        <v>42832</v>
      </c>
      <c r="D73" s="1">
        <f t="shared" si="4"/>
        <v>4945</v>
      </c>
      <c r="E73" s="19">
        <f t="shared" si="5"/>
        <v>0.13051970332831841</v>
      </c>
    </row>
    <row r="74" spans="1:5" x14ac:dyDescent="0.3">
      <c r="A74" t="s">
        <v>54</v>
      </c>
      <c r="B74" s="1">
        <v>38952</v>
      </c>
      <c r="C74" s="1">
        <v>43160.06</v>
      </c>
      <c r="D74" s="1">
        <f t="shared" si="4"/>
        <v>4208.0599999999977</v>
      </c>
      <c r="E74" s="19">
        <f t="shared" si="5"/>
        <v>0.10803193674265757</v>
      </c>
    </row>
    <row r="75" spans="1:5" x14ac:dyDescent="0.3">
      <c r="A75" t="s">
        <v>122</v>
      </c>
      <c r="B75" s="1">
        <v>34174</v>
      </c>
      <c r="C75" s="1">
        <v>36219</v>
      </c>
      <c r="D75" s="1">
        <f t="shared" si="4"/>
        <v>2045</v>
      </c>
      <c r="E75" s="19">
        <f t="shared" si="5"/>
        <v>5.9840814654415639E-2</v>
      </c>
    </row>
    <row r="76" spans="1:5" x14ac:dyDescent="0.3">
      <c r="A76" t="s">
        <v>104</v>
      </c>
      <c r="B76" s="1">
        <v>38136</v>
      </c>
      <c r="C76" s="1">
        <v>43072</v>
      </c>
      <c r="D76" s="1">
        <f t="shared" si="4"/>
        <v>4936</v>
      </c>
      <c r="E76" s="19">
        <f t="shared" si="5"/>
        <v>0.12943150828613384</v>
      </c>
    </row>
    <row r="77" spans="1:5" x14ac:dyDescent="0.3">
      <c r="A77" t="s">
        <v>4</v>
      </c>
      <c r="B77" s="1">
        <v>42971</v>
      </c>
      <c r="C77" s="1">
        <v>48552.24</v>
      </c>
      <c r="D77" s="1">
        <f t="shared" si="4"/>
        <v>5581.239999999998</v>
      </c>
      <c r="E77" s="19">
        <f t="shared" si="5"/>
        <v>0.12988387517162733</v>
      </c>
    </row>
    <row r="78" spans="1:5" x14ac:dyDescent="0.3">
      <c r="A78" t="s">
        <v>52</v>
      </c>
      <c r="B78" s="1">
        <v>38235</v>
      </c>
      <c r="C78" s="1">
        <v>42729</v>
      </c>
      <c r="D78" s="1">
        <f t="shared" si="4"/>
        <v>4494</v>
      </c>
      <c r="E78" s="19">
        <f t="shared" si="5"/>
        <v>0.11753628874068262</v>
      </c>
    </row>
    <row r="79" spans="1:5" x14ac:dyDescent="0.3">
      <c r="A79" t="s">
        <v>30</v>
      </c>
      <c r="B79" s="1">
        <v>35326</v>
      </c>
      <c r="C79" s="1">
        <v>41145.07</v>
      </c>
      <c r="D79" s="1">
        <f t="shared" si="4"/>
        <v>5819.07</v>
      </c>
      <c r="E79" s="19">
        <f t="shared" si="5"/>
        <v>0.16472484855347336</v>
      </c>
    </row>
    <row r="80" spans="1:5" x14ac:dyDescent="0.3">
      <c r="A80" t="s">
        <v>5</v>
      </c>
      <c r="B80" s="1">
        <v>36362</v>
      </c>
      <c r="C80" s="1">
        <v>44826</v>
      </c>
      <c r="D80" s="1">
        <f t="shared" si="4"/>
        <v>8464</v>
      </c>
      <c r="E80" s="19">
        <f t="shared" si="5"/>
        <v>0.23277047467136022</v>
      </c>
    </row>
    <row r="81" spans="1:5" x14ac:dyDescent="0.3">
      <c r="A81" t="s">
        <v>79</v>
      </c>
      <c r="B81" s="1">
        <v>33644</v>
      </c>
      <c r="C81" s="1">
        <v>41183</v>
      </c>
      <c r="D81" s="1">
        <f t="shared" si="4"/>
        <v>7539</v>
      </c>
      <c r="E81" s="19">
        <f t="shared" si="5"/>
        <v>0.22408155986208536</v>
      </c>
    </row>
    <row r="82" spans="1:5" x14ac:dyDescent="0.3">
      <c r="A82" t="s">
        <v>77</v>
      </c>
      <c r="B82" s="1">
        <v>38429</v>
      </c>
      <c r="C82" s="1">
        <v>42046</v>
      </c>
      <c r="D82" s="1">
        <f t="shared" si="4"/>
        <v>3617</v>
      </c>
      <c r="E82" s="19">
        <f t="shared" si="5"/>
        <v>9.412162689635431E-2</v>
      </c>
    </row>
    <row r="83" spans="1:5" x14ac:dyDescent="0.3">
      <c r="A83" t="s">
        <v>20</v>
      </c>
      <c r="B83" s="1">
        <v>38671</v>
      </c>
      <c r="C83" s="1">
        <v>44176</v>
      </c>
      <c r="D83" s="1">
        <f t="shared" si="4"/>
        <v>5505</v>
      </c>
      <c r="E83" s="19">
        <f t="shared" si="5"/>
        <v>0.1423547361071604</v>
      </c>
    </row>
    <row r="84" spans="1:5" x14ac:dyDescent="0.3">
      <c r="A84" t="s">
        <v>82</v>
      </c>
      <c r="B84" s="1">
        <v>36899</v>
      </c>
      <c r="C84" s="1">
        <v>41560.9</v>
      </c>
      <c r="D84" s="1">
        <f t="shared" si="4"/>
        <v>4661.9000000000015</v>
      </c>
      <c r="E84" s="19">
        <f t="shared" si="5"/>
        <v>0.12634217729477767</v>
      </c>
    </row>
    <row r="85" spans="1:5" x14ac:dyDescent="0.3">
      <c r="A85" t="s">
        <v>100</v>
      </c>
      <c r="B85" s="1">
        <v>38856</v>
      </c>
      <c r="C85" s="1">
        <v>44423.46</v>
      </c>
      <c r="D85" s="1">
        <f t="shared" si="4"/>
        <v>5567.4599999999991</v>
      </c>
      <c r="E85" s="19">
        <f t="shared" si="5"/>
        <v>0.1432844348363187</v>
      </c>
    </row>
    <row r="86" spans="1:5" x14ac:dyDescent="0.3">
      <c r="A86" t="s">
        <v>87</v>
      </c>
      <c r="B86" s="1">
        <v>43922</v>
      </c>
      <c r="C86" s="1">
        <v>45898</v>
      </c>
      <c r="D86" s="1">
        <f t="shared" si="4"/>
        <v>1976</v>
      </c>
      <c r="E86" s="19">
        <f t="shared" si="5"/>
        <v>4.4988843859569236E-2</v>
      </c>
    </row>
    <row r="87" spans="1:5" x14ac:dyDescent="0.3">
      <c r="A87" t="s">
        <v>120</v>
      </c>
      <c r="B87" s="1">
        <v>42981</v>
      </c>
      <c r="C87" s="1">
        <v>48408</v>
      </c>
      <c r="D87" s="1">
        <f t="shared" si="4"/>
        <v>5427</v>
      </c>
      <c r="E87" s="19">
        <f t="shared" si="5"/>
        <v>0.12626509387869059</v>
      </c>
    </row>
    <row r="88" spans="1:5" x14ac:dyDescent="0.3">
      <c r="A88" t="s">
        <v>91</v>
      </c>
      <c r="B88" s="1">
        <v>37682</v>
      </c>
      <c r="C88" s="1">
        <v>42583</v>
      </c>
      <c r="D88" s="1">
        <f t="shared" si="4"/>
        <v>4901</v>
      </c>
      <c r="E88" s="19">
        <f t="shared" si="5"/>
        <v>0.1300620986147232</v>
      </c>
    </row>
    <row r="89" spans="1:5" x14ac:dyDescent="0.3">
      <c r="A89" t="s">
        <v>98</v>
      </c>
      <c r="B89" s="1">
        <v>31981</v>
      </c>
      <c r="C89" s="1">
        <v>39139</v>
      </c>
      <c r="D89" s="1">
        <f t="shared" si="4"/>
        <v>7158</v>
      </c>
      <c r="E89" s="19">
        <f t="shared" si="5"/>
        <v>0.22382039335855664</v>
      </c>
    </row>
    <row r="90" spans="1:5" x14ac:dyDescent="0.3">
      <c r="A90" t="s">
        <v>93</v>
      </c>
      <c r="B90" s="1">
        <v>43860</v>
      </c>
      <c r="C90" s="1">
        <v>45907</v>
      </c>
      <c r="D90" s="1">
        <f t="shared" si="4"/>
        <v>2047</v>
      </c>
      <c r="E90" s="19">
        <f t="shared" si="5"/>
        <v>4.6671226630186961E-2</v>
      </c>
    </row>
    <row r="91" spans="1:5" x14ac:dyDescent="0.3">
      <c r="A91" t="s">
        <v>84</v>
      </c>
      <c r="B91" s="1">
        <v>43035</v>
      </c>
      <c r="C91" s="1">
        <v>47495</v>
      </c>
      <c r="D91" s="1">
        <f t="shared" si="4"/>
        <v>4460</v>
      </c>
      <c r="E91" s="19">
        <f t="shared" si="5"/>
        <v>0.10363657488091088</v>
      </c>
    </row>
    <row r="92" spans="1:5" x14ac:dyDescent="0.3">
      <c r="A92" t="s">
        <v>138</v>
      </c>
      <c r="B92" s="1">
        <v>34709</v>
      </c>
      <c r="C92" s="1">
        <v>40150</v>
      </c>
      <c r="D92" s="1">
        <f t="shared" si="4"/>
        <v>5441</v>
      </c>
      <c r="E92" s="19">
        <f t="shared" si="5"/>
        <v>0.1567604943962661</v>
      </c>
    </row>
    <row r="93" spans="1:5" x14ac:dyDescent="0.3">
      <c r="A93" t="s">
        <v>96</v>
      </c>
      <c r="B93" s="1">
        <v>39059</v>
      </c>
      <c r="C93" s="1">
        <v>44316.68</v>
      </c>
      <c r="D93" s="1">
        <f t="shared" si="4"/>
        <v>5257.68</v>
      </c>
      <c r="E93" s="19">
        <f t="shared" si="5"/>
        <v>0.13460866893673673</v>
      </c>
    </row>
    <row r="94" spans="1:5" x14ac:dyDescent="0.3">
      <c r="A94" t="s">
        <v>35</v>
      </c>
      <c r="B94" s="1">
        <v>42812</v>
      </c>
      <c r="C94" s="1">
        <v>47431.48</v>
      </c>
      <c r="D94" s="1">
        <f t="shared" si="4"/>
        <v>4619.4800000000032</v>
      </c>
      <c r="E94" s="19">
        <f t="shared" si="5"/>
        <v>0.10790152293749423</v>
      </c>
    </row>
    <row r="95" spans="1:5" x14ac:dyDescent="0.3">
      <c r="A95" t="s">
        <v>36</v>
      </c>
      <c r="B95" s="1">
        <v>37497</v>
      </c>
      <c r="C95" s="1">
        <v>42899.040000000001</v>
      </c>
      <c r="D95" s="1">
        <f t="shared" si="4"/>
        <v>5402.0400000000009</v>
      </c>
      <c r="E95" s="19">
        <f t="shared" si="5"/>
        <v>0.14406592527402196</v>
      </c>
    </row>
    <row r="96" spans="1:5" x14ac:dyDescent="0.3">
      <c r="A96" t="s">
        <v>101</v>
      </c>
      <c r="B96" s="1">
        <v>40919</v>
      </c>
      <c r="C96" s="1">
        <v>46919</v>
      </c>
      <c r="D96" s="1">
        <f t="shared" si="4"/>
        <v>6000</v>
      </c>
      <c r="E96" s="19">
        <f t="shared" si="5"/>
        <v>0.1466311493438256</v>
      </c>
    </row>
    <row r="97" spans="1:5" x14ac:dyDescent="0.3">
      <c r="A97" t="s">
        <v>73</v>
      </c>
      <c r="B97" s="1">
        <v>36854</v>
      </c>
      <c r="C97" s="1">
        <v>41990</v>
      </c>
      <c r="D97" s="1">
        <f t="shared" si="4"/>
        <v>5136</v>
      </c>
      <c r="E97" s="19">
        <f t="shared" si="5"/>
        <v>0.13936072068160851</v>
      </c>
    </row>
    <row r="98" spans="1:5" x14ac:dyDescent="0.3">
      <c r="A98" t="s">
        <v>59</v>
      </c>
      <c r="B98" s="1">
        <v>41415</v>
      </c>
      <c r="C98" s="1">
        <v>47982</v>
      </c>
      <c r="D98" s="1">
        <f t="shared" si="4"/>
        <v>6567</v>
      </c>
      <c r="E98" s="19">
        <f t="shared" si="5"/>
        <v>0.15856573705179283</v>
      </c>
    </row>
    <row r="99" spans="1:5" x14ac:dyDescent="0.3">
      <c r="A99" t="s">
        <v>67</v>
      </c>
      <c r="B99" s="1">
        <v>36560</v>
      </c>
      <c r="C99" s="1">
        <v>39346</v>
      </c>
      <c r="D99" s="1">
        <f t="shared" si="4"/>
        <v>2786</v>
      </c>
      <c r="E99" s="19">
        <f t="shared" si="5"/>
        <v>7.6203501094091908E-2</v>
      </c>
    </row>
    <row r="100" spans="1:5" x14ac:dyDescent="0.3">
      <c r="A100" t="s">
        <v>41</v>
      </c>
      <c r="B100" s="1">
        <v>45837</v>
      </c>
      <c r="C100" s="1">
        <v>51802</v>
      </c>
      <c r="D100" s="1">
        <f t="shared" ref="D100:D131" si="6">C100-B100</f>
        <v>5965</v>
      </c>
      <c r="E100" s="19">
        <f t="shared" ref="E100:E131" si="7">D100/B100</f>
        <v>0.1301350437419552</v>
      </c>
    </row>
    <row r="101" spans="1:5" x14ac:dyDescent="0.3">
      <c r="A101" t="s">
        <v>146</v>
      </c>
      <c r="B101" s="1">
        <v>37907</v>
      </c>
      <c r="C101" s="1">
        <v>47373</v>
      </c>
      <c r="D101" s="1">
        <f t="shared" si="6"/>
        <v>9466</v>
      </c>
      <c r="E101" s="19">
        <f t="shared" si="7"/>
        <v>0.24971641121692564</v>
      </c>
    </row>
    <row r="102" spans="1:5" x14ac:dyDescent="0.3">
      <c r="A102" t="s">
        <v>95</v>
      </c>
      <c r="B102" s="1">
        <v>38040</v>
      </c>
      <c r="C102" s="1">
        <v>45135</v>
      </c>
      <c r="D102" s="1">
        <f t="shared" si="6"/>
        <v>7095</v>
      </c>
      <c r="E102" s="19">
        <f t="shared" si="7"/>
        <v>0.18651419558359622</v>
      </c>
    </row>
    <row r="103" spans="1:5" x14ac:dyDescent="0.3">
      <c r="A103" t="s">
        <v>42</v>
      </c>
      <c r="B103" s="1">
        <v>37592</v>
      </c>
      <c r="C103" s="1">
        <v>44150.96</v>
      </c>
      <c r="D103" s="1">
        <f t="shared" si="6"/>
        <v>6558.9599999999991</v>
      </c>
      <c r="E103" s="19">
        <f t="shared" si="7"/>
        <v>0.17447754841455626</v>
      </c>
    </row>
    <row r="104" spans="1:5" x14ac:dyDescent="0.3">
      <c r="A104" t="s">
        <v>116</v>
      </c>
      <c r="B104" s="1">
        <v>38581</v>
      </c>
      <c r="C104" s="1">
        <v>42175.78</v>
      </c>
      <c r="D104" s="1">
        <f t="shared" si="6"/>
        <v>3594.7799999999988</v>
      </c>
      <c r="E104" s="19">
        <f t="shared" si="7"/>
        <v>9.3174878826365284E-2</v>
      </c>
    </row>
    <row r="105" spans="1:5" x14ac:dyDescent="0.3">
      <c r="A105" t="s">
        <v>22</v>
      </c>
      <c r="B105" s="1">
        <v>36342</v>
      </c>
      <c r="C105" s="1">
        <v>39258</v>
      </c>
      <c r="D105" s="1">
        <f t="shared" si="6"/>
        <v>2916</v>
      </c>
      <c r="E105" s="19">
        <f t="shared" si="7"/>
        <v>8.0237741456166425E-2</v>
      </c>
    </row>
    <row r="106" spans="1:5" x14ac:dyDescent="0.3">
      <c r="A106" t="s">
        <v>132</v>
      </c>
      <c r="B106" s="1">
        <v>41701</v>
      </c>
      <c r="C106" s="1">
        <v>43441.49</v>
      </c>
      <c r="D106" s="1">
        <f t="shared" si="6"/>
        <v>1740.489999999998</v>
      </c>
      <c r="E106" s="19">
        <f t="shared" si="7"/>
        <v>4.1737368408431404E-2</v>
      </c>
    </row>
    <row r="107" spans="1:5" x14ac:dyDescent="0.3">
      <c r="A107" t="s">
        <v>55</v>
      </c>
      <c r="B107" s="1">
        <v>41289</v>
      </c>
      <c r="C107" s="1">
        <v>49761</v>
      </c>
      <c r="D107" s="1">
        <f t="shared" si="6"/>
        <v>8472</v>
      </c>
      <c r="E107" s="19">
        <f t="shared" si="7"/>
        <v>0.20518782242243697</v>
      </c>
    </row>
    <row r="108" spans="1:5" x14ac:dyDescent="0.3">
      <c r="A108" t="s">
        <v>150</v>
      </c>
      <c r="B108" s="1">
        <v>47963</v>
      </c>
      <c r="C108" s="1">
        <v>54389</v>
      </c>
      <c r="D108" s="1">
        <f t="shared" si="6"/>
        <v>6426</v>
      </c>
      <c r="E108" s="19">
        <f t="shared" si="7"/>
        <v>0.13397827492025102</v>
      </c>
    </row>
    <row r="109" spans="1:5" x14ac:dyDescent="0.3">
      <c r="A109" t="s">
        <v>86</v>
      </c>
      <c r="B109" s="1">
        <v>34198</v>
      </c>
      <c r="C109" s="1">
        <v>39232.160000000003</v>
      </c>
      <c r="D109" s="1">
        <f t="shared" si="6"/>
        <v>5034.1600000000035</v>
      </c>
      <c r="E109" s="19">
        <f t="shared" si="7"/>
        <v>0.14720626937247802</v>
      </c>
    </row>
    <row r="110" spans="1:5" x14ac:dyDescent="0.3">
      <c r="A110" t="s">
        <v>139</v>
      </c>
      <c r="B110" s="1">
        <v>35967</v>
      </c>
      <c r="C110" s="1">
        <v>42168</v>
      </c>
      <c r="D110" s="1">
        <f t="shared" si="6"/>
        <v>6201</v>
      </c>
      <c r="E110" s="19">
        <f t="shared" si="7"/>
        <v>0.17240804070397864</v>
      </c>
    </row>
    <row r="111" spans="1:5" x14ac:dyDescent="0.3">
      <c r="A111" t="s">
        <v>74</v>
      </c>
      <c r="B111" s="1">
        <v>40015</v>
      </c>
      <c r="C111" s="1">
        <v>44691.77</v>
      </c>
      <c r="D111" s="1">
        <f t="shared" si="6"/>
        <v>4676.7699999999968</v>
      </c>
      <c r="E111" s="19">
        <f t="shared" si="7"/>
        <v>0.1168754217168561</v>
      </c>
    </row>
    <row r="112" spans="1:5" x14ac:dyDescent="0.3">
      <c r="A112" t="s">
        <v>71</v>
      </c>
      <c r="B112" s="1">
        <v>42310</v>
      </c>
      <c r="C112" s="1">
        <v>47300</v>
      </c>
      <c r="D112" s="1">
        <f t="shared" si="6"/>
        <v>4990</v>
      </c>
      <c r="E112" s="19">
        <f t="shared" si="7"/>
        <v>0.11793902150791775</v>
      </c>
    </row>
    <row r="113" spans="1:5" x14ac:dyDescent="0.3">
      <c r="A113" t="s">
        <v>2</v>
      </c>
      <c r="B113" s="1">
        <v>37954</v>
      </c>
      <c r="C113" s="1">
        <v>42261</v>
      </c>
      <c r="D113" s="1">
        <f t="shared" si="6"/>
        <v>4307</v>
      </c>
      <c r="E113" s="19">
        <f t="shared" si="7"/>
        <v>0.11347947515413395</v>
      </c>
    </row>
    <row r="114" spans="1:5" x14ac:dyDescent="0.3">
      <c r="A114" t="s">
        <v>26</v>
      </c>
      <c r="B114" s="1">
        <v>40261</v>
      </c>
      <c r="C114" s="1">
        <v>46982.66</v>
      </c>
      <c r="D114" s="1">
        <f t="shared" si="6"/>
        <v>6721.6600000000035</v>
      </c>
      <c r="E114" s="19">
        <f t="shared" si="7"/>
        <v>0.16695213730409089</v>
      </c>
    </row>
    <row r="115" spans="1:5" x14ac:dyDescent="0.3">
      <c r="A115" t="s">
        <v>117</v>
      </c>
      <c r="B115" s="1">
        <v>45508</v>
      </c>
      <c r="C115" s="1">
        <v>50932</v>
      </c>
      <c r="D115" s="1">
        <f t="shared" si="6"/>
        <v>5424</v>
      </c>
      <c r="E115" s="19">
        <f t="shared" si="7"/>
        <v>0.11918783510591545</v>
      </c>
    </row>
    <row r="116" spans="1:5" x14ac:dyDescent="0.3">
      <c r="A116" t="s">
        <v>130</v>
      </c>
      <c r="B116" s="1">
        <v>41842</v>
      </c>
      <c r="C116" s="1">
        <v>43870</v>
      </c>
      <c r="D116" s="1">
        <f t="shared" si="6"/>
        <v>2028</v>
      </c>
      <c r="E116" s="19">
        <f t="shared" si="7"/>
        <v>4.8468046460494241E-2</v>
      </c>
    </row>
    <row r="117" spans="1:5" x14ac:dyDescent="0.3">
      <c r="A117" t="s">
        <v>124</v>
      </c>
      <c r="B117" s="1">
        <v>38379</v>
      </c>
      <c r="C117" s="1">
        <v>44507</v>
      </c>
      <c r="D117" s="1">
        <f t="shared" si="6"/>
        <v>6128</v>
      </c>
      <c r="E117" s="19">
        <f t="shared" si="7"/>
        <v>0.15967065322181401</v>
      </c>
    </row>
    <row r="118" spans="1:5" x14ac:dyDescent="0.3">
      <c r="A118" t="s">
        <v>85</v>
      </c>
      <c r="B118" s="1">
        <v>31298</v>
      </c>
      <c r="C118" s="1">
        <v>34945</v>
      </c>
      <c r="D118" s="1">
        <f t="shared" si="6"/>
        <v>3647</v>
      </c>
      <c r="E118" s="19">
        <f t="shared" si="7"/>
        <v>0.11652501757300786</v>
      </c>
    </row>
    <row r="119" spans="1:5" x14ac:dyDescent="0.3">
      <c r="A119" t="s">
        <v>128</v>
      </c>
      <c r="B119" s="1">
        <v>36887</v>
      </c>
      <c r="C119" s="1">
        <v>41028</v>
      </c>
      <c r="D119" s="1">
        <f t="shared" si="6"/>
        <v>4141</v>
      </c>
      <c r="E119" s="19">
        <f t="shared" si="7"/>
        <v>0.11226177244015507</v>
      </c>
    </row>
    <row r="120" spans="1:5" x14ac:dyDescent="0.3">
      <c r="A120" t="s">
        <v>10</v>
      </c>
      <c r="B120" s="1">
        <v>35537</v>
      </c>
      <c r="C120" s="1">
        <v>40520.550000000003</v>
      </c>
      <c r="D120" s="1">
        <f t="shared" si="6"/>
        <v>4983.5500000000029</v>
      </c>
      <c r="E120" s="19">
        <f t="shared" si="7"/>
        <v>0.140235529166784</v>
      </c>
    </row>
    <row r="121" spans="1:5" x14ac:dyDescent="0.3">
      <c r="A121" t="s">
        <v>145</v>
      </c>
      <c r="B121" s="1">
        <v>37038</v>
      </c>
      <c r="C121" s="1">
        <v>42531</v>
      </c>
      <c r="D121" s="1">
        <f t="shared" si="6"/>
        <v>5493</v>
      </c>
      <c r="E121" s="19">
        <f t="shared" si="7"/>
        <v>0.14830714401425563</v>
      </c>
    </row>
    <row r="122" spans="1:5" x14ac:dyDescent="0.3">
      <c r="A122" t="s">
        <v>109</v>
      </c>
      <c r="B122" s="1">
        <v>46663</v>
      </c>
      <c r="C122" s="1">
        <v>50500</v>
      </c>
      <c r="D122" s="1">
        <f t="shared" si="6"/>
        <v>3837</v>
      </c>
      <c r="E122" s="19">
        <f t="shared" si="7"/>
        <v>8.2227889334161974E-2</v>
      </c>
    </row>
    <row r="123" spans="1:5" x14ac:dyDescent="0.3">
      <c r="A123" t="s">
        <v>13</v>
      </c>
      <c r="B123" s="1">
        <v>39832</v>
      </c>
      <c r="C123" s="1">
        <v>46664</v>
      </c>
      <c r="D123" s="1">
        <f t="shared" si="6"/>
        <v>6832</v>
      </c>
      <c r="E123" s="19">
        <f t="shared" si="7"/>
        <v>0.17152038561960234</v>
      </c>
    </row>
    <row r="124" spans="1:5" x14ac:dyDescent="0.3">
      <c r="A124" t="s">
        <v>123</v>
      </c>
      <c r="B124" s="1">
        <v>40215</v>
      </c>
      <c r="C124" s="1">
        <v>45122</v>
      </c>
      <c r="D124" s="1">
        <f t="shared" si="6"/>
        <v>4907</v>
      </c>
      <c r="E124" s="19">
        <f t="shared" si="7"/>
        <v>0.12201914708442124</v>
      </c>
    </row>
    <row r="125" spans="1:5" x14ac:dyDescent="0.3">
      <c r="A125" t="s">
        <v>37</v>
      </c>
      <c r="B125" s="1">
        <v>38014</v>
      </c>
      <c r="C125" s="1">
        <v>45930</v>
      </c>
      <c r="D125" s="1">
        <f t="shared" si="6"/>
        <v>7916</v>
      </c>
      <c r="E125" s="19">
        <f t="shared" si="7"/>
        <v>0.20823906981638343</v>
      </c>
    </row>
    <row r="126" spans="1:5" x14ac:dyDescent="0.3">
      <c r="A126" t="s">
        <v>62</v>
      </c>
      <c r="B126" s="1">
        <v>37136</v>
      </c>
      <c r="C126" s="1">
        <v>42951.32</v>
      </c>
      <c r="D126" s="1">
        <f t="shared" si="6"/>
        <v>5815.32</v>
      </c>
      <c r="E126" s="19">
        <f t="shared" si="7"/>
        <v>0.1565952175786299</v>
      </c>
    </row>
    <row r="127" spans="1:5" x14ac:dyDescent="0.3">
      <c r="A127" t="s">
        <v>88</v>
      </c>
      <c r="B127" s="1">
        <v>41944</v>
      </c>
      <c r="C127" s="1">
        <v>47210</v>
      </c>
      <c r="D127" s="1">
        <f t="shared" si="6"/>
        <v>5266</v>
      </c>
      <c r="E127" s="19">
        <f t="shared" si="7"/>
        <v>0.12554835018119398</v>
      </c>
    </row>
    <row r="128" spans="1:5" x14ac:dyDescent="0.3">
      <c r="A128" t="s">
        <v>133</v>
      </c>
      <c r="B128" s="1">
        <v>37964</v>
      </c>
      <c r="C128" s="1">
        <v>41242.449999999997</v>
      </c>
      <c r="D128" s="1">
        <f t="shared" si="6"/>
        <v>3278.4499999999971</v>
      </c>
      <c r="E128" s="19">
        <f t="shared" si="7"/>
        <v>8.6356811716362794E-2</v>
      </c>
    </row>
    <row r="129" spans="1:5" x14ac:dyDescent="0.3">
      <c r="A129" t="s">
        <v>125</v>
      </c>
      <c r="B129" s="1">
        <v>32905</v>
      </c>
      <c r="C129" s="1">
        <v>37688</v>
      </c>
      <c r="D129" s="1">
        <f t="shared" si="6"/>
        <v>4783</v>
      </c>
      <c r="E129" s="19">
        <f t="shared" si="7"/>
        <v>0.14535784835131438</v>
      </c>
    </row>
    <row r="130" spans="1:5" x14ac:dyDescent="0.3">
      <c r="A130" t="s">
        <v>92</v>
      </c>
      <c r="B130" s="1">
        <v>38871</v>
      </c>
      <c r="C130" s="1">
        <v>43792.67</v>
      </c>
      <c r="D130" s="1">
        <f t="shared" si="6"/>
        <v>4921.6699999999983</v>
      </c>
      <c r="E130" s="19">
        <f t="shared" si="7"/>
        <v>0.1266154716884052</v>
      </c>
    </row>
    <row r="131" spans="1:5" x14ac:dyDescent="0.3">
      <c r="A131" t="s">
        <v>47</v>
      </c>
      <c r="B131" s="1">
        <v>40380</v>
      </c>
      <c r="C131" s="1">
        <v>45355</v>
      </c>
      <c r="D131" s="1">
        <f t="shared" si="6"/>
        <v>4975</v>
      </c>
      <c r="E131" s="19">
        <f t="shared" si="7"/>
        <v>0.1232045567112432</v>
      </c>
    </row>
    <row r="132" spans="1:5" x14ac:dyDescent="0.3">
      <c r="A132" s="14" t="s">
        <v>151</v>
      </c>
      <c r="B132" s="15">
        <v>38956</v>
      </c>
      <c r="C132" s="15">
        <v>43863</v>
      </c>
      <c r="D132" s="15">
        <f t="shared" ref="D132:D153" si="8">C132-B132</f>
        <v>4907</v>
      </c>
      <c r="E132" s="20">
        <f t="shared" ref="E132:E153" si="9">D132/B132</f>
        <v>0.12596262449943527</v>
      </c>
    </row>
    <row r="133" spans="1:5" x14ac:dyDescent="0.3">
      <c r="A133" t="s">
        <v>75</v>
      </c>
      <c r="B133" s="1">
        <v>35542</v>
      </c>
      <c r="C133" s="1">
        <v>37244</v>
      </c>
      <c r="D133" s="1">
        <f t="shared" si="8"/>
        <v>1702</v>
      </c>
      <c r="E133" s="19">
        <f t="shared" si="9"/>
        <v>4.7887006921388781E-2</v>
      </c>
    </row>
    <row r="134" spans="1:5" x14ac:dyDescent="0.3">
      <c r="A134" t="s">
        <v>110</v>
      </c>
      <c r="B134" s="1">
        <v>41335</v>
      </c>
      <c r="C134" s="1">
        <v>48569.05</v>
      </c>
      <c r="D134" s="1">
        <f t="shared" si="8"/>
        <v>7234.0500000000029</v>
      </c>
      <c r="E134" s="19">
        <f t="shared" si="9"/>
        <v>0.17501028184347411</v>
      </c>
    </row>
    <row r="135" spans="1:5" x14ac:dyDescent="0.3">
      <c r="A135" t="s">
        <v>29</v>
      </c>
      <c r="B135" s="1">
        <v>38618</v>
      </c>
      <c r="C135" s="1">
        <v>43137</v>
      </c>
      <c r="D135" s="1">
        <f t="shared" si="8"/>
        <v>4519</v>
      </c>
      <c r="E135" s="19">
        <f t="shared" si="9"/>
        <v>0.11701797089440158</v>
      </c>
    </row>
    <row r="136" spans="1:5" x14ac:dyDescent="0.3">
      <c r="A136" t="s">
        <v>140</v>
      </c>
      <c r="B136" s="1">
        <v>34612</v>
      </c>
      <c r="C136" s="1">
        <v>42451</v>
      </c>
      <c r="D136" s="1">
        <f t="shared" si="8"/>
        <v>7839</v>
      </c>
      <c r="E136" s="19">
        <f t="shared" si="9"/>
        <v>0.22648214492083671</v>
      </c>
    </row>
    <row r="137" spans="1:5" x14ac:dyDescent="0.3">
      <c r="A137" t="s">
        <v>25</v>
      </c>
      <c r="B137" s="1">
        <v>41924</v>
      </c>
      <c r="C137" s="1">
        <v>46204</v>
      </c>
      <c r="D137" s="1">
        <f t="shared" si="8"/>
        <v>4280</v>
      </c>
      <c r="E137" s="19">
        <f t="shared" si="9"/>
        <v>0.10208949527716821</v>
      </c>
    </row>
    <row r="138" spans="1:5" x14ac:dyDescent="0.3">
      <c r="A138" t="s">
        <v>118</v>
      </c>
      <c r="B138" s="1">
        <v>39781</v>
      </c>
      <c r="C138" s="1">
        <v>47013</v>
      </c>
      <c r="D138" s="1">
        <f t="shared" si="8"/>
        <v>7232</v>
      </c>
      <c r="E138" s="19">
        <f t="shared" si="9"/>
        <v>0.1817953294286217</v>
      </c>
    </row>
    <row r="139" spans="1:5" x14ac:dyDescent="0.3">
      <c r="A139" t="s">
        <v>17</v>
      </c>
      <c r="B139" s="1">
        <v>38022</v>
      </c>
      <c r="C139" s="1">
        <v>44603</v>
      </c>
      <c r="D139" s="1">
        <f t="shared" si="8"/>
        <v>6581</v>
      </c>
      <c r="E139" s="19">
        <f t="shared" si="9"/>
        <v>0.17308400399768556</v>
      </c>
    </row>
    <row r="140" spans="1:5" x14ac:dyDescent="0.3">
      <c r="A140" t="s">
        <v>33</v>
      </c>
      <c r="B140" s="1">
        <v>45300</v>
      </c>
      <c r="C140" s="1">
        <v>50330</v>
      </c>
      <c r="D140" s="1">
        <f t="shared" si="8"/>
        <v>5030</v>
      </c>
      <c r="E140" s="19">
        <f t="shared" si="9"/>
        <v>0.11103752759381899</v>
      </c>
    </row>
    <row r="141" spans="1:5" x14ac:dyDescent="0.3">
      <c r="A141" t="s">
        <v>43</v>
      </c>
      <c r="B141" s="1">
        <v>33318</v>
      </c>
      <c r="C141" s="1">
        <v>42068.47</v>
      </c>
      <c r="D141" s="1">
        <f t="shared" si="8"/>
        <v>8750.4700000000012</v>
      </c>
      <c r="E141" s="19">
        <f t="shared" si="9"/>
        <v>0.26263491205954742</v>
      </c>
    </row>
    <row r="142" spans="1:5" x14ac:dyDescent="0.3">
      <c r="A142" t="s">
        <v>34</v>
      </c>
      <c r="B142" s="1">
        <v>38059</v>
      </c>
      <c r="C142" s="1">
        <v>44588</v>
      </c>
      <c r="D142" s="1">
        <f t="shared" si="8"/>
        <v>6529</v>
      </c>
      <c r="E142" s="19">
        <f t="shared" si="9"/>
        <v>0.17154943640137682</v>
      </c>
    </row>
    <row r="143" spans="1:5" x14ac:dyDescent="0.3">
      <c r="A143" t="s">
        <v>44</v>
      </c>
      <c r="B143" s="1">
        <v>40583</v>
      </c>
      <c r="C143" s="1">
        <v>44635</v>
      </c>
      <c r="D143" s="1">
        <f t="shared" si="8"/>
        <v>4052</v>
      </c>
      <c r="E143" s="19">
        <f t="shared" si="9"/>
        <v>9.9844762585318977E-2</v>
      </c>
    </row>
    <row r="144" spans="1:5" x14ac:dyDescent="0.3">
      <c r="A144" t="s">
        <v>78</v>
      </c>
      <c r="B144" s="1">
        <v>36437</v>
      </c>
      <c r="C144" s="1">
        <v>41754.86</v>
      </c>
      <c r="D144" s="1">
        <f t="shared" si="8"/>
        <v>5317.8600000000006</v>
      </c>
      <c r="E144" s="19">
        <f t="shared" si="9"/>
        <v>0.14594670252765049</v>
      </c>
    </row>
    <row r="145" spans="1:6" x14ac:dyDescent="0.3">
      <c r="A145" t="s">
        <v>111</v>
      </c>
      <c r="B145" s="1">
        <v>41126</v>
      </c>
      <c r="C145" s="1">
        <v>46586</v>
      </c>
      <c r="D145" s="1">
        <f t="shared" si="8"/>
        <v>5460</v>
      </c>
      <c r="E145" s="19">
        <f t="shared" si="9"/>
        <v>0.1327627291737587</v>
      </c>
    </row>
    <row r="146" spans="1:6" x14ac:dyDescent="0.3">
      <c r="A146" t="s">
        <v>3</v>
      </c>
      <c r="B146" s="1">
        <v>39703</v>
      </c>
      <c r="C146" s="1">
        <v>42610</v>
      </c>
      <c r="D146" s="1">
        <f t="shared" si="8"/>
        <v>2907</v>
      </c>
      <c r="E146" s="19">
        <f t="shared" si="9"/>
        <v>7.3218648464851516E-2</v>
      </c>
    </row>
    <row r="147" spans="1:6" x14ac:dyDescent="0.3">
      <c r="A147" t="s">
        <v>103</v>
      </c>
      <c r="B147" s="1">
        <v>36781</v>
      </c>
      <c r="C147" s="1">
        <v>40795</v>
      </c>
      <c r="D147" s="1">
        <f t="shared" si="8"/>
        <v>4014</v>
      </c>
      <c r="E147" s="19">
        <f t="shared" si="9"/>
        <v>0.10913243250591338</v>
      </c>
    </row>
    <row r="148" spans="1:6" x14ac:dyDescent="0.3">
      <c r="A148" t="s">
        <v>28</v>
      </c>
      <c r="B148" s="1">
        <v>39770</v>
      </c>
      <c r="C148" s="1">
        <v>43025.96</v>
      </c>
      <c r="D148" s="1">
        <f t="shared" si="8"/>
        <v>3255.9599999999991</v>
      </c>
      <c r="E148" s="19">
        <f t="shared" si="9"/>
        <v>8.1869751068644692E-2</v>
      </c>
    </row>
    <row r="149" spans="1:6" x14ac:dyDescent="0.3">
      <c r="A149" t="s">
        <v>126</v>
      </c>
      <c r="B149" s="1">
        <v>35064</v>
      </c>
      <c r="C149" s="1">
        <v>40026</v>
      </c>
      <c r="D149" s="1">
        <f t="shared" si="8"/>
        <v>4962</v>
      </c>
      <c r="E149" s="19">
        <f t="shared" si="9"/>
        <v>0.14151266255989048</v>
      </c>
    </row>
    <row r="150" spans="1:6" x14ac:dyDescent="0.3">
      <c r="A150" t="s">
        <v>135</v>
      </c>
      <c r="B150" s="1">
        <v>39548</v>
      </c>
      <c r="C150" s="1">
        <v>43678.73</v>
      </c>
      <c r="D150" s="1">
        <f t="shared" si="8"/>
        <v>4130.7300000000032</v>
      </c>
      <c r="E150" s="19">
        <f t="shared" si="9"/>
        <v>0.10444851825629622</v>
      </c>
    </row>
    <row r="151" spans="1:6" x14ac:dyDescent="0.3">
      <c r="A151" t="s">
        <v>6</v>
      </c>
      <c r="B151" s="1">
        <v>35425</v>
      </c>
      <c r="C151" s="1">
        <v>41271.879999999997</v>
      </c>
      <c r="D151" s="1">
        <f t="shared" si="8"/>
        <v>5846.8799999999974</v>
      </c>
      <c r="E151" s="19">
        <f t="shared" si="9"/>
        <v>0.16504954128440361</v>
      </c>
    </row>
    <row r="152" spans="1:6" x14ac:dyDescent="0.3">
      <c r="A152" t="s">
        <v>127</v>
      </c>
      <c r="B152" s="1">
        <v>36087</v>
      </c>
      <c r="C152" s="1">
        <v>40618.75</v>
      </c>
      <c r="D152" s="1">
        <f t="shared" si="8"/>
        <v>4531.75</v>
      </c>
      <c r="E152" s="19">
        <f t="shared" si="9"/>
        <v>0.12557846315847812</v>
      </c>
    </row>
    <row r="153" spans="1:6" ht="15" thickBot="1" x14ac:dyDescent="0.35">
      <c r="A153" s="7" t="s">
        <v>148</v>
      </c>
      <c r="B153" s="8">
        <v>45758</v>
      </c>
      <c r="C153" s="8">
        <v>50137</v>
      </c>
      <c r="D153" s="8">
        <f t="shared" si="8"/>
        <v>4379</v>
      </c>
      <c r="E153" s="21">
        <f t="shared" si="9"/>
        <v>9.5699112723458199E-2</v>
      </c>
    </row>
    <row r="154" spans="1:6" ht="15" thickTop="1" x14ac:dyDescent="0.3">
      <c r="A154" s="10" t="s">
        <v>156</v>
      </c>
      <c r="B154" s="9">
        <v>41940</v>
      </c>
      <c r="C154" s="9">
        <v>46924.2756043271</v>
      </c>
      <c r="D154" s="9">
        <v>4984.2756043270783</v>
      </c>
      <c r="E154" s="22">
        <v>0.11884300439501856</v>
      </c>
    </row>
    <row r="155" spans="1:6" x14ac:dyDescent="0.3">
      <c r="A155" s="2"/>
      <c r="B155" s="3">
        <f>SUM(B4:B153)</f>
        <v>5812819</v>
      </c>
      <c r="C155" s="3">
        <f>SUM(C4:C153)</f>
        <v>6590365.6000000006</v>
      </c>
      <c r="D155" s="1">
        <f>SUM(D4:D153)</f>
        <v>777546.60000000009</v>
      </c>
      <c r="E155" s="25">
        <f>D155/B155</f>
        <v>0.13376411685965106</v>
      </c>
    </row>
    <row r="156" spans="1:6" x14ac:dyDescent="0.3">
      <c r="B156" s="24">
        <f>B155/150</f>
        <v>38752.126666666663</v>
      </c>
      <c r="C156" s="24">
        <f>C155/150</f>
        <v>43935.770666666671</v>
      </c>
      <c r="D156" s="24">
        <f>D155/150</f>
        <v>5183.6440000000002</v>
      </c>
    </row>
    <row r="157" spans="1:6" x14ac:dyDescent="0.3">
      <c r="C157" s="1"/>
    </row>
    <row r="159" spans="1:6" x14ac:dyDescent="0.3">
      <c r="C159" s="2"/>
      <c r="D159" s="4"/>
      <c r="E159" s="2"/>
      <c r="F159" s="5"/>
    </row>
  </sheetData>
  <sortState ref="A4:F154">
    <sortCondition ref="A153"/>
  </sortState>
  <printOptions gridLines="1"/>
  <pageMargins left="0.25" right="0.25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Comparison Avg Salary</vt:lpstr>
      <vt:lpstr>'Comparison Avg Salary'!Print_Titles</vt:lpstr>
    </vt:vector>
  </TitlesOfParts>
  <Company>State of South Dakota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Jordan</dc:creator>
  <cp:lastModifiedBy>Tyler Pickner</cp:lastModifiedBy>
  <cp:lastPrinted>2016-11-17T16:47:00Z</cp:lastPrinted>
  <dcterms:created xsi:type="dcterms:W3CDTF">2016-11-07T22:00:26Z</dcterms:created>
  <dcterms:modified xsi:type="dcterms:W3CDTF">2016-11-17T17:37:08Z</dcterms:modified>
</cp:coreProperties>
</file>